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bchmc.sharepoint.com/sites/Tenders/Docs/Public Tender/2023-24/2324-042 Building BC IHF 2023/1. Working Documents/Response Template/"/>
    </mc:Choice>
  </mc:AlternateContent>
  <xr:revisionPtr revIDLastSave="10273" documentId="13_ncr:1_{6BE37CB3-E586-4208-9E80-C6130ED2C584}" xr6:coauthVersionLast="47" xr6:coauthVersionMax="47" xr10:uidLastSave="{E87F73D5-A36A-4900-A5AF-8BD9EC06AABD}"/>
  <bookViews>
    <workbookView xWindow="28680" yWindow="-15" windowWidth="29040" windowHeight="16440" tabRatio="805" xr2:uid="{FF43CD95-4597-4116-99C4-7AD82AB2DF4F}"/>
  </bookViews>
  <sheets>
    <sheet name="Instructions" sheetId="24" r:id="rId1"/>
    <sheet name="Appendix 14A Project Profile" sheetId="5" r:id="rId2"/>
    <sheet name="14A Risk" sheetId="19" r:id="rId3"/>
    <sheet name="14A Capital Budget" sheetId="21" r:id="rId4"/>
    <sheet name="14A Operating Budget" sheetId="23" r:id="rId5"/>
    <sheet name="Validation" sheetId="18" r:id="rId6"/>
  </sheets>
  <definedNames>
    <definedName name="OffReserve">Validation!$F$2:$F$3</definedName>
    <definedName name="OnReserve">Validation!$F$5:$F$7</definedName>
    <definedName name="_xlnm.Print_Titles" localSheetId="3">'14A Capital Budget'!$5:$8</definedName>
    <definedName name="UNITS" localSheetId="4">'14A Operating Budget'!$G$16</definedName>
    <definedName name="Z_041C4A21_9F9C_4A8E_82B8_3CAC3D848D57_.wvu.Cols" localSheetId="3" hidden="1">'14A Capital Budget'!$A:$A,'14A Capital Budget'!$C:$D</definedName>
    <definedName name="Z_041C4A21_9F9C_4A8E_82B8_3CAC3D848D57_.wvu.PrintTitles" localSheetId="3" hidden="1">'14A Capital Budget'!$5:$8</definedName>
    <definedName name="Z_041C4A21_9F9C_4A8E_82B8_3CAC3D848D57_.wvu.Rows" localSheetId="3" hidden="1">'14A Capital Budget'!#REF!</definedName>
    <definedName name="Z_3DCA088A_30EF_480C_B923_A007C955140F_.wvu.Cols" localSheetId="3" hidden="1">'14A Capital Budget'!$A:$A,'14A Capital Budget'!$C:$D</definedName>
    <definedName name="Z_3DCA088A_30EF_480C_B923_A007C955140F_.wvu.PrintTitles" localSheetId="3" hidden="1">'14A Capital Budget'!$5:$8</definedName>
    <definedName name="Z_3DCA088A_30EF_480C_B923_A007C955140F_.wvu.Rows" localSheetId="3" hidden="1">'14A Capital Budget'!#REF!</definedName>
    <definedName name="Z_67D8392C_29BA_4201_AF81_44A331F9DD5B_.wvu.Cols" localSheetId="3" hidden="1">'14A Capital Budget'!$A:$A,'14A Capital Budget'!$C:$D</definedName>
    <definedName name="Z_67D8392C_29BA_4201_AF81_44A331F9DD5B_.wvu.PrintTitles" localSheetId="3" hidden="1">'14A Capital Budget'!$5:$8</definedName>
    <definedName name="Z_67D8392C_29BA_4201_AF81_44A331F9DD5B_.wvu.Rows" localSheetId="3" hidden="1">'14A Capital Budget'!#REF!</definedName>
    <definedName name="Z_BB3FA552_3FA0_46A8_A170_F867E59B425F_.wvu.Cols" localSheetId="3" hidden="1">'14A Capital Budget'!$A:$A,'14A Capital Budget'!$C:$D</definedName>
    <definedName name="Z_BB3FA552_3FA0_46A8_A170_F867E59B425F_.wvu.PrintTitles" localSheetId="3" hidden="1">'14A Capital Budget'!$5:$8</definedName>
    <definedName name="Z_BB3FA552_3FA0_46A8_A170_F867E59B425F_.wvu.Rows" localSheetId="3" hidden="1">'14A Capital Budget'!#REF!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4" i="5" l="1"/>
  <c r="K136" i="5"/>
  <c r="R229" i="5"/>
  <c r="O229" i="5"/>
  <c r="L229" i="5"/>
  <c r="I229" i="5"/>
  <c r="F229" i="5"/>
  <c r="L157" i="21" l="1"/>
  <c r="I157" i="21"/>
  <c r="L150" i="21"/>
  <c r="I150" i="21"/>
  <c r="E5" i="21"/>
  <c r="C6" i="23" l="1"/>
  <c r="C5" i="23"/>
  <c r="S220" i="5"/>
  <c r="S221" i="5"/>
  <c r="S222" i="5"/>
  <c r="S223" i="5"/>
  <c r="S219" i="5"/>
  <c r="O38" i="5"/>
  <c r="E6" i="21"/>
  <c r="O231" i="5"/>
  <c r="L231" i="5"/>
  <c r="I231" i="5"/>
  <c r="F231" i="5"/>
  <c r="R231" i="5"/>
  <c r="U229" i="5" l="1"/>
  <c r="K23" i="5" l="1"/>
  <c r="U230" i="5" l="1"/>
  <c r="U231" i="5" s="1"/>
  <c r="I63" i="23" l="1"/>
  <c r="H63" i="23"/>
  <c r="G63" i="23"/>
  <c r="F63" i="23"/>
  <c r="E63" i="23"/>
  <c r="C63" i="23"/>
  <c r="D61" i="23"/>
  <c r="D85" i="23" s="1"/>
  <c r="E85" i="23" s="1"/>
  <c r="D60" i="23"/>
  <c r="D86" i="23" s="1"/>
  <c r="E86" i="23" s="1"/>
  <c r="D58" i="23"/>
  <c r="D57" i="23"/>
  <c r="D56" i="23"/>
  <c r="D55" i="23"/>
  <c r="D54" i="23"/>
  <c r="D53" i="23"/>
  <c r="D52" i="23"/>
  <c r="D51" i="23"/>
  <c r="D49" i="23"/>
  <c r="D48" i="23"/>
  <c r="D47" i="23"/>
  <c r="D46" i="23"/>
  <c r="D45" i="23"/>
  <c r="D44" i="23"/>
  <c r="D83" i="23" s="1"/>
  <c r="E83" i="23" s="1"/>
  <c r="D42" i="23"/>
  <c r="D41" i="23"/>
  <c r="D40" i="23"/>
  <c r="D39" i="23"/>
  <c r="D38" i="23"/>
  <c r="D37" i="23"/>
  <c r="D36" i="23"/>
  <c r="D35" i="23"/>
  <c r="I32" i="23"/>
  <c r="I64" i="23" s="1"/>
  <c r="H32" i="23"/>
  <c r="H64" i="23" s="1"/>
  <c r="G32" i="23"/>
  <c r="F32" i="23"/>
  <c r="E32" i="23"/>
  <c r="D31" i="23"/>
  <c r="D30" i="23"/>
  <c r="D29" i="23"/>
  <c r="D28" i="23"/>
  <c r="D27" i="23"/>
  <c r="D26" i="23"/>
  <c r="D25" i="23"/>
  <c r="D23" i="23"/>
  <c r="F16" i="23"/>
  <c r="E16" i="23"/>
  <c r="D74" i="23" s="1"/>
  <c r="E74" i="23" s="1"/>
  <c r="D16" i="23"/>
  <c r="C16" i="23"/>
  <c r="D73" i="23" s="1"/>
  <c r="H15" i="23"/>
  <c r="G15" i="23"/>
  <c r="H14" i="23"/>
  <c r="G14" i="23"/>
  <c r="H13" i="23"/>
  <c r="G13" i="23"/>
  <c r="H12" i="23"/>
  <c r="G12" i="23"/>
  <c r="H11" i="23"/>
  <c r="G11" i="23"/>
  <c r="G16" i="23" l="1"/>
  <c r="D84" i="23"/>
  <c r="E84" i="23" s="1"/>
  <c r="D63" i="23"/>
  <c r="F64" i="23"/>
  <c r="E64" i="23"/>
  <c r="H16" i="23"/>
  <c r="C22" i="23" s="1"/>
  <c r="D22" i="23" s="1"/>
  <c r="G64" i="23"/>
  <c r="D80" i="23"/>
  <c r="E80" i="23" s="1"/>
  <c r="E73" i="23"/>
  <c r="E75" i="23" s="1"/>
  <c r="D75" i="23"/>
  <c r="D82" i="23"/>
  <c r="C32" i="23" l="1"/>
  <c r="C64" i="23" s="1"/>
  <c r="D79" i="23"/>
  <c r="D32" i="23"/>
  <c r="D64" i="23" s="1"/>
  <c r="E82" i="23"/>
  <c r="D87" i="23"/>
  <c r="E87" i="23" s="1"/>
  <c r="D78" i="23"/>
  <c r="E78" i="23" s="1"/>
  <c r="E79" i="23" l="1"/>
  <c r="D81" i="23"/>
  <c r="D88" i="23" l="1"/>
  <c r="E88" i="23" s="1"/>
  <c r="E81" i="23"/>
  <c r="L64" i="21" l="1"/>
  <c r="I64" i="21"/>
  <c r="F156" i="21" l="1"/>
  <c r="F155" i="21"/>
  <c r="F154" i="21"/>
  <c r="F153" i="21"/>
  <c r="F149" i="21"/>
  <c r="F148" i="21"/>
  <c r="F147" i="21"/>
  <c r="F146" i="21"/>
  <c r="F145" i="21"/>
  <c r="F144" i="21"/>
  <c r="F143" i="21"/>
  <c r="F142" i="21"/>
  <c r="L140" i="21"/>
  <c r="I140" i="21"/>
  <c r="F139" i="21"/>
  <c r="F138" i="21"/>
  <c r="F137" i="21"/>
  <c r="F136" i="21"/>
  <c r="F135" i="21"/>
  <c r="F134" i="21"/>
  <c r="F133" i="21"/>
  <c r="F132" i="21"/>
  <c r="L130" i="21"/>
  <c r="I130" i="21"/>
  <c r="F129" i="21"/>
  <c r="F128" i="21"/>
  <c r="F127" i="21"/>
  <c r="F126" i="21"/>
  <c r="F125" i="21"/>
  <c r="F124" i="21"/>
  <c r="F123" i="21"/>
  <c r="F122" i="21"/>
  <c r="F121" i="21"/>
  <c r="F120" i="21"/>
  <c r="F119" i="21"/>
  <c r="F118" i="21"/>
  <c r="F117" i="21"/>
  <c r="F116" i="21"/>
  <c r="F115" i="21"/>
  <c r="F114" i="21"/>
  <c r="F113" i="21"/>
  <c r="F112" i="21"/>
  <c r="L110" i="21"/>
  <c r="I110" i="21"/>
  <c r="F109" i="21"/>
  <c r="F108" i="21"/>
  <c r="F107" i="21"/>
  <c r="F106" i="21"/>
  <c r="L104" i="21"/>
  <c r="I104" i="21"/>
  <c r="F103" i="21"/>
  <c r="F102" i="21"/>
  <c r="F101" i="21"/>
  <c r="F100" i="21"/>
  <c r="F99" i="21"/>
  <c r="F98" i="21"/>
  <c r="F97" i="21"/>
  <c r="F96" i="21"/>
  <c r="F95" i="21"/>
  <c r="F94" i="21"/>
  <c r="F93" i="21"/>
  <c r="F92" i="21"/>
  <c r="F91" i="21"/>
  <c r="F90" i="21"/>
  <c r="F89" i="21"/>
  <c r="F88" i="21"/>
  <c r="L86" i="21"/>
  <c r="I86" i="21"/>
  <c r="F85" i="21"/>
  <c r="F84" i="21"/>
  <c r="F83" i="21"/>
  <c r="F82" i="21"/>
  <c r="F81" i="21"/>
  <c r="F80" i="21"/>
  <c r="F79" i="21"/>
  <c r="F78" i="21"/>
  <c r="F77" i="21"/>
  <c r="F76" i="21"/>
  <c r="F75" i="21"/>
  <c r="F74" i="21"/>
  <c r="F73" i="21"/>
  <c r="F72" i="21"/>
  <c r="F71" i="21"/>
  <c r="F70" i="21"/>
  <c r="F69" i="21"/>
  <c r="F68" i="21"/>
  <c r="F67" i="21"/>
  <c r="F66" i="21"/>
  <c r="F63" i="21"/>
  <c r="F62" i="21"/>
  <c r="F61" i="21"/>
  <c r="F60" i="21"/>
  <c r="F59" i="21"/>
  <c r="F58" i="21"/>
  <c r="F57" i="21"/>
  <c r="F56" i="21"/>
  <c r="F55" i="21"/>
  <c r="F54" i="21"/>
  <c r="F53" i="21"/>
  <c r="F52" i="21"/>
  <c r="F51" i="21"/>
  <c r="F50" i="21"/>
  <c r="F49" i="21"/>
  <c r="F48" i="21"/>
  <c r="F47" i="21"/>
  <c r="F46" i="21"/>
  <c r="F45" i="21"/>
  <c r="L43" i="21"/>
  <c r="I43" i="21"/>
  <c r="F42" i="21"/>
  <c r="F41" i="21"/>
  <c r="F40" i="21"/>
  <c r="F39" i="21"/>
  <c r="L37" i="21"/>
  <c r="I37" i="21"/>
  <c r="F36" i="21"/>
  <c r="F35" i="21"/>
  <c r="F34" i="21"/>
  <c r="F33" i="21"/>
  <c r="F32" i="21"/>
  <c r="F31" i="21"/>
  <c r="F30" i="21"/>
  <c r="F29" i="21"/>
  <c r="F28" i="21"/>
  <c r="L26" i="21"/>
  <c r="I26" i="21"/>
  <c r="F25" i="21"/>
  <c r="F24" i="21"/>
  <c r="F23" i="21"/>
  <c r="F22" i="21"/>
  <c r="F21" i="21"/>
  <c r="F20" i="21"/>
  <c r="F19" i="21"/>
  <c r="F18" i="21"/>
  <c r="L16" i="21"/>
  <c r="I16" i="21"/>
  <c r="F15" i="21"/>
  <c r="F14" i="21"/>
  <c r="F13" i="21"/>
  <c r="F12" i="21"/>
  <c r="F11" i="21"/>
  <c r="F10" i="21"/>
  <c r="I151" i="21" l="1"/>
  <c r="I158" i="21" s="1"/>
  <c r="L151" i="21"/>
  <c r="L158" i="21" s="1"/>
  <c r="F43" i="21"/>
  <c r="F157" i="21"/>
  <c r="F64" i="21"/>
  <c r="F104" i="21"/>
  <c r="F26" i="21"/>
  <c r="F130" i="21"/>
  <c r="F16" i="21"/>
  <c r="F37" i="21"/>
  <c r="F140" i="21"/>
  <c r="F86" i="21"/>
  <c r="F110" i="21"/>
  <c r="F150" i="21"/>
  <c r="F151" i="21" l="1"/>
  <c r="F15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ckwok</author>
    <author>Sunny Yu</author>
    <author>tmatovich</author>
  </authors>
  <commentList>
    <comment ref="B22" authorId="0" shapeId="0" xr:uid="{B2462064-2FB7-4EFC-8E59-7BC8C18AAFB0}">
      <text>
        <r>
          <rPr>
            <sz val="9"/>
            <color indexed="81"/>
            <rFont val="Tahoma"/>
            <family val="2"/>
          </rPr>
          <t xml:space="preserve">Amounts paid by the resident, or on behalf of the resident, based on full occupancy with a separate offsetting vacancy loss expense.
</t>
        </r>
      </text>
    </comment>
    <comment ref="C22" authorId="1" shapeId="0" xr:uid="{95502CA2-49CA-4E2E-A63D-F5400E7CFB91}">
      <text>
        <r>
          <rPr>
            <sz val="9"/>
            <color indexed="81"/>
            <rFont val="Tahoma"/>
            <family val="2"/>
          </rPr>
          <t xml:space="preserve">Carry over from Total Monthly rent from cell H16.
</t>
        </r>
      </text>
    </comment>
    <comment ref="B23" authorId="0" shapeId="0" xr:uid="{A53FE89A-FAB3-47AF-8E8B-FE68A634441F}">
      <text>
        <r>
          <rPr>
            <sz val="9"/>
            <color indexed="81"/>
            <rFont val="Tahoma"/>
            <family val="2"/>
          </rPr>
          <t xml:space="preserve">A projected expense expressed as a negative amount to allow for loss of Tenant Rent Revenue due to suite vacancies.
</t>
        </r>
      </text>
    </comment>
    <comment ref="B25" authorId="0" shapeId="0" xr:uid="{15D03601-6FE3-4E87-A021-896645B96511}">
      <text>
        <r>
          <rPr>
            <sz val="9"/>
            <color indexed="81"/>
            <rFont val="Tahoma"/>
            <family val="2"/>
          </rPr>
          <t>Net revenue from rented commercial space (e.g. Office or daycare spaces) to be contributed to the BC Housing funded operations.  Excludes commercial rent and the matching expense from ineligible space and rooftop lease revenue.</t>
        </r>
      </text>
    </comment>
    <comment ref="B26" authorId="0" shapeId="0" xr:uid="{34EE0C3A-634B-4B5A-A520-11FDF61AA9AB}">
      <text>
        <r>
          <rPr>
            <sz val="9"/>
            <color indexed="81"/>
            <rFont val="Tahoma"/>
            <family val="2"/>
          </rPr>
          <t xml:space="preserve">All revenues from laundry (pay per use machines or laundry service) </t>
        </r>
      </text>
    </comment>
    <comment ref="B27" authorId="0" shapeId="0" xr:uid="{AEADF082-7338-49C9-BD7F-F604D4599530}">
      <text>
        <r>
          <rPr>
            <sz val="9"/>
            <color indexed="81"/>
            <rFont val="Tahoma"/>
            <family val="2"/>
          </rPr>
          <t>Revenues from leased spaces including rooftop lease revenue (e.g. Office or daycare spaces)</t>
        </r>
      </text>
    </comment>
    <comment ref="B28" authorId="1" shapeId="0" xr:uid="{E70F615F-7932-47DF-A027-6187C0B17167}">
      <text>
        <r>
          <rPr>
            <sz val="9"/>
            <color indexed="81"/>
            <rFont val="Tahoma"/>
            <family val="2"/>
          </rPr>
          <t xml:space="preserve">Other revenue that does not fall into listed revenue categories, may include hydro or cable vision recovery from tenants (not included in Tenant Rent charges).
</t>
        </r>
      </text>
    </comment>
    <comment ref="B29" authorId="0" shapeId="0" xr:uid="{3BC38FBB-5836-4AC7-BDCD-776A5B965788}">
      <text>
        <r>
          <rPr>
            <sz val="9"/>
            <color indexed="81"/>
            <rFont val="Tahoma"/>
            <family val="2"/>
          </rPr>
          <t>All revenues from parking (tenants, employees, or parking spaces rented/leased to businesses or individuals outside of the building).</t>
        </r>
      </text>
    </comment>
    <comment ref="B30" authorId="0" shapeId="0" xr:uid="{429E56CC-AD4C-4CF9-8C91-2662ADD7B268}">
      <text>
        <r>
          <rPr>
            <sz val="9"/>
            <color indexed="81"/>
            <rFont val="Tahoma"/>
            <family val="2"/>
          </rPr>
          <t xml:space="preserve">Revenues from rent paid by onsite building managers </t>
        </r>
      </text>
    </comment>
    <comment ref="B31" authorId="0" shapeId="0" xr:uid="{E1E4EA71-E14E-42D0-9615-D192F0EA96D4}">
      <text>
        <r>
          <rPr>
            <sz val="9"/>
            <color indexed="81"/>
            <rFont val="Tahoma"/>
            <family val="2"/>
          </rPr>
          <t>Revenues from guest suite rental</t>
        </r>
      </text>
    </comment>
    <comment ref="B35" authorId="0" shapeId="0" xr:uid="{ABBDE332-486F-42FE-BD2C-606EEC907ED3}">
      <text>
        <r>
          <rPr>
            <sz val="9"/>
            <color indexed="81"/>
            <rFont val="Tahoma"/>
            <family val="2"/>
          </rPr>
          <t>Cablevision costs for project.</t>
        </r>
      </text>
    </comment>
    <comment ref="B36" authorId="0" shapeId="0" xr:uid="{43B24BFA-7947-412D-A7BB-EFE13749EF7F}">
      <text>
        <r>
          <rPr>
            <sz val="9"/>
            <color indexed="81"/>
            <rFont val="Tahoma"/>
            <family val="2"/>
          </rPr>
          <t>Electricity costs for project - includes common areas costs, electric heat or electric hot water costs.</t>
        </r>
      </text>
    </comment>
    <comment ref="B37" authorId="0" shapeId="0" xr:uid="{98A2BA61-A1E9-43F0-B4A0-CF05A9C50EE2}">
      <text>
        <r>
          <rPr>
            <sz val="9"/>
            <color indexed="81"/>
            <rFont val="Tahoma"/>
            <family val="2"/>
          </rPr>
          <t>Fuel costs for project.</t>
        </r>
      </text>
    </comment>
    <comment ref="B38" authorId="0" shapeId="0" xr:uid="{EF8DC27C-9B78-4B80-8318-FE84D9789199}">
      <text>
        <r>
          <rPr>
            <sz val="9"/>
            <color indexed="81"/>
            <rFont val="Tahoma"/>
            <family val="2"/>
          </rPr>
          <t>Water costs for project - municipal water or sewer services, septic tank, sanitary system or well.</t>
        </r>
      </text>
    </comment>
    <comment ref="B39" authorId="0" shapeId="0" xr:uid="{5CF43F3D-A2A7-4BB9-BB7C-2E9CAB030FC0}">
      <text>
        <r>
          <rPr>
            <sz val="9"/>
            <color indexed="81"/>
            <rFont val="Tahoma"/>
            <family val="2"/>
          </rPr>
          <t>Insurance costs for the project.</t>
        </r>
      </text>
    </comment>
    <comment ref="B40" authorId="0" shapeId="0" xr:uid="{15F25F5C-8441-4933-8FEF-7F799E5A21E8}">
      <text>
        <r>
          <rPr>
            <sz val="9"/>
            <color indexed="81"/>
            <rFont val="Tahoma"/>
            <family val="2"/>
          </rPr>
          <t>Waste removal expenses (municipal garbage pick-up or private waste removal company).</t>
        </r>
      </text>
    </comment>
    <comment ref="B41" authorId="0" shapeId="0" xr:uid="{3E6B238E-8BA4-42D4-8BE1-716A90C408FD}">
      <text>
        <r>
          <rPr>
            <sz val="9"/>
            <color indexed="81"/>
            <rFont val="Tahoma"/>
            <family val="2"/>
          </rPr>
          <t>Property taxes for project (do not use if project is exempt).</t>
        </r>
      </text>
    </comment>
    <comment ref="B42" authorId="0" shapeId="0" xr:uid="{325E9114-B070-4572-9093-A16D8FF2F6FA}">
      <text>
        <r>
          <rPr>
            <sz val="9"/>
            <color indexed="81"/>
            <rFont val="Tahoma"/>
            <family val="2"/>
          </rPr>
          <t>Building Managers (administration portion only), Front Desk staff, other building administration staff, wages and applicable benefits.</t>
        </r>
      </text>
    </comment>
    <comment ref="B44" authorId="0" shapeId="0" xr:uid="{E5EBF24A-6C4E-4A9A-9D81-364B2E91D97A}">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B45" authorId="1" shapeId="0" xr:uid="{696D26BA-66C0-4597-83E8-ECCCDA7FA8E7}">
      <text>
        <r>
          <rPr>
            <sz val="9"/>
            <color indexed="81"/>
            <rFont val="Tahoma"/>
            <family val="2"/>
          </rPr>
          <t>Internet costs for the project</t>
        </r>
      </text>
    </comment>
    <comment ref="B46" authorId="0" shapeId="0" xr:uid="{E9D40331-AFC6-4FF0-97FE-3E98C8D66174}">
      <text>
        <r>
          <rPr>
            <sz val="9"/>
            <color indexed="81"/>
            <rFont val="Tahoma"/>
            <family val="2"/>
          </rPr>
          <t>Telephone costs for the project, including telephone, cell, and paging related costs; all local and long distance calls.</t>
        </r>
      </text>
    </comment>
    <comment ref="B47" authorId="0" shapeId="0" xr:uid="{C9FF9245-F93B-4CB4-9992-D2256960D442}">
      <text>
        <r>
          <rPr>
            <sz val="9"/>
            <color indexed="81"/>
            <rFont val="Tahoma"/>
            <family val="2"/>
          </rPr>
          <t>BCNPHA &amp; COHFB memberships and conference related travel.</t>
        </r>
      </text>
    </comment>
    <comment ref="B48" authorId="1" shapeId="0" xr:uid="{E38BE9B7-D136-411C-9A85-AE3926F8B081}">
      <text>
        <r>
          <rPr>
            <sz val="9"/>
            <color indexed="81"/>
            <rFont val="Tahoma"/>
            <family val="2"/>
          </rPr>
          <t xml:space="preserve">Administration expenses that are not captured in specific line items in the Administrative Expenses section.
</t>
        </r>
      </text>
    </comment>
    <comment ref="B49" authorId="0" shapeId="0" xr:uid="{CCC8D95B-EA11-48DB-9D0D-A03546B2EE7C}">
      <text>
        <r>
          <rPr>
            <sz val="9"/>
            <color indexed="81"/>
            <rFont val="Tahoma"/>
            <family val="2"/>
          </rPr>
          <t>Audit fees and charges for the project only.</t>
        </r>
      </text>
    </comment>
    <comment ref="B51" authorId="0" shapeId="0" xr:uid="{65726685-3B40-4C09-B06C-EE885B9351D2}">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B52" authorId="0" shapeId="0" xr:uid="{5C06FE73-F92C-4070-B34D-F725A8A93B97}">
      <text>
        <r>
          <rPr>
            <sz val="9"/>
            <color indexed="81"/>
            <rFont val="Tahoma"/>
            <family val="2"/>
          </rPr>
          <t>Repairs and maintenance to the exterior of the building (roof repair, windows, gutters). Exclude maintenance salaries, these are to be reported separately under "Maintenance Labour and Benefits".</t>
        </r>
      </text>
    </comment>
    <comment ref="B53" authorId="0" shapeId="0" xr:uid="{F3FE6E43-352C-45B7-83B6-05927737EA53}">
      <text>
        <r>
          <rPr>
            <sz val="9"/>
            <color indexed="81"/>
            <rFont val="Tahoma"/>
            <family val="2"/>
          </rPr>
          <t>Landscaping, lawn and landscape maintenance and services; minor pathway, parkway and sidewalk repairs; grounds equipment rental costs, grounds supplies, occasional snow removal /salting, and miscellaneous grounds expenses. Exclude maintenance salaries, these are to be reported separately under "Maintenance Labour and Benefits".</t>
        </r>
      </text>
    </comment>
    <comment ref="B54" authorId="0" shapeId="0" xr:uid="{5C5FE1FD-4E44-4ACB-8127-071336BBEC8A}">
      <text>
        <r>
          <rPr>
            <sz val="9"/>
            <color indexed="81"/>
            <rFont val="Tahoma"/>
            <family val="2"/>
          </rPr>
          <t>Repairs and maintenance to the interior of the building done by contractors (on-site repair supplies, plumbers, electricians, carpenters, interior, painting, appliance repair, equipment  costs, cleaning costs, janitorial/cleaning equipment, intercoms/enterphones, miscellaneous interior building maintenance. Exclude maintenance salaries, these are to be reported separately under "Maintenance Labour and Benefits".</t>
        </r>
      </text>
    </comment>
    <comment ref="B55" authorId="1" shapeId="0" xr:uid="{67DAD167-F641-4D17-A0F8-A2072C4F6B3A}">
      <text>
        <r>
          <rPr>
            <sz val="9"/>
            <color indexed="81"/>
            <rFont val="Tahoma"/>
            <family val="2"/>
          </rPr>
          <t xml:space="preserve">Janitorial and cleaning supplies for the project.
</t>
        </r>
      </text>
    </comment>
    <comment ref="B56" authorId="1" shapeId="0" xr:uid="{57595CB2-928F-4C79-B382-32CDF53E200B}">
      <text>
        <r>
          <rPr>
            <sz val="9"/>
            <color indexed="81"/>
            <rFont val="Tahoma"/>
            <family val="2"/>
          </rPr>
          <t>Pest control, including monthly inspections for the building</t>
        </r>
      </text>
    </comment>
    <comment ref="B57" authorId="0" shapeId="0" xr:uid="{F30C40CC-8F1B-4093-A82F-BD0202F574E0}">
      <text>
        <r>
          <rPr>
            <sz val="9"/>
            <color indexed="81"/>
            <rFont val="Tahoma"/>
            <family val="2"/>
          </rPr>
          <t>Charges for snow removal/salting if a regularly recurring expense - otherwise to be included in Grounds  Maintenance. Exclude maintenance salaries, these are to be reported separately under "Maintenance Labour and Benefits".</t>
        </r>
      </text>
    </comment>
    <comment ref="B58" authorId="0" shapeId="0" xr:uid="{8245902F-47D8-47A4-981A-BB3FA8BE9D85}">
      <text>
        <r>
          <rPr>
            <sz val="9"/>
            <color indexed="81"/>
            <rFont val="Tahoma"/>
            <family val="2"/>
          </rPr>
          <t>Service contracts (e.g. security, fire systems testing inspections, elevator, mechanical, HVAC contracts). Monthly, seasonal or annual.</t>
        </r>
      </text>
    </comment>
    <comment ref="B60" authorId="0" shapeId="0" xr:uid="{AB1E3AAD-7242-48D2-ACC7-F075EF56550B}">
      <text>
        <r>
          <rPr>
            <sz val="9"/>
            <color indexed="81"/>
            <rFont val="Tahoma"/>
            <family val="2"/>
          </rPr>
          <t>Principal and interest payments for the year (monthly payment x 12), including second mortgage.</t>
        </r>
      </text>
    </comment>
    <comment ref="B61" authorId="0" shapeId="0" xr:uid="{59339C96-5B0F-4EFE-8BE8-6387F98438BD}">
      <text>
        <r>
          <rPr>
            <sz val="9"/>
            <color indexed="81"/>
            <rFont val="Tahoma"/>
            <family val="2"/>
          </rPr>
          <t xml:space="preserve">Annual provision to cover future replacement cost of eligible capital items. </t>
        </r>
      </text>
    </comment>
    <comment ref="B64" authorId="2" shapeId="0" xr:uid="{0220721A-666E-4F25-B057-87F5089B6F13}">
      <text>
        <r>
          <rPr>
            <sz val="9"/>
            <color indexed="81"/>
            <rFont val="Tahoma"/>
            <family val="2"/>
          </rPr>
          <t xml:space="preserve">Total Revenue - Total Expenses
</t>
        </r>
      </text>
    </comment>
  </commentList>
</comments>
</file>

<file path=xl/sharedStrings.xml><?xml version="1.0" encoding="utf-8"?>
<sst xmlns="http://schemas.openxmlformats.org/spreadsheetml/2006/main" count="2283" uniqueCount="1213">
  <si>
    <t>Response Template Instructions</t>
  </si>
  <si>
    <t>Instructions to Proponents</t>
  </si>
  <si>
    <t xml:space="preserve">     - Project Profile</t>
  </si>
  <si>
    <t xml:space="preserve">     - Risk</t>
  </si>
  <si>
    <t xml:space="preserve">     - Capital Budget</t>
  </si>
  <si>
    <t xml:space="preserve">     - Operating Budget</t>
  </si>
  <si>
    <t>4. No alternations to locked/protected cells, columns or tabs will be accepted.</t>
  </si>
  <si>
    <t>Risk Section</t>
  </si>
  <si>
    <t>Capital Budget Section</t>
  </si>
  <si>
    <t>Operating Budget Section</t>
  </si>
  <si>
    <t>Section 1 - General Information</t>
  </si>
  <si>
    <t>Address (Street, City, Postal Code)</t>
  </si>
  <si>
    <t>Project Location</t>
  </si>
  <si>
    <t>On or Off-Reserve?</t>
  </si>
  <si>
    <t>(Select)</t>
  </si>
  <si>
    <t>Street Address of housing development</t>
  </si>
  <si>
    <t>City</t>
  </si>
  <si>
    <t>Postal Code</t>
  </si>
  <si>
    <t>Project/Development Name</t>
  </si>
  <si>
    <t>(Name or "Unknown")</t>
  </si>
  <si>
    <t>Title Number</t>
  </si>
  <si>
    <t>Section 2 - Mandatory Requirements</t>
  </si>
  <si>
    <t>If yes, Indicate page# in the submission. ---&gt;</t>
  </si>
  <si>
    <t>2.2  - Mortgageable Interest</t>
  </si>
  <si>
    <t>Type</t>
  </si>
  <si>
    <t>(Entity 1 name)</t>
  </si>
  <si>
    <t>(Entity 2 name)</t>
  </si>
  <si>
    <t>If yes, indicate page# in the submission. ---&gt;</t>
  </si>
  <si>
    <t>Offer/Letter of Intent to enter a lease</t>
  </si>
  <si>
    <t>Council resolution confirming lease</t>
  </si>
  <si>
    <t xml:space="preserve">Letter of Intent to Purchase </t>
  </si>
  <si>
    <t>(Provide comments here)</t>
  </si>
  <si>
    <t>2.3 - Mortgageable Interest Restriction</t>
  </si>
  <si>
    <t>2.4 - Building Ownership</t>
  </si>
  <si>
    <t>2.5 - BC Housing Cross-Subsidy</t>
  </si>
  <si>
    <t>Building 1</t>
  </si>
  <si>
    <t>Rent Category</t>
  </si>
  <si>
    <t>No. of IHF Units</t>
  </si>
  <si>
    <t>Building 2</t>
  </si>
  <si>
    <t>Building 3</t>
  </si>
  <si>
    <t>Building 4</t>
  </si>
  <si>
    <t>Building 5</t>
  </si>
  <si>
    <t xml:space="preserve">Total Units for All Buildings </t>
  </si>
  <si>
    <t>2.7 Target Population</t>
  </si>
  <si>
    <t>Choose one or more target population groups</t>
  </si>
  <si>
    <t>Target Population 1</t>
  </si>
  <si>
    <t>Target Population 2</t>
  </si>
  <si>
    <t>Target Population 3</t>
  </si>
  <si>
    <t>Target Population 4</t>
  </si>
  <si>
    <t>If "other Indigenous groups," list target group(s):</t>
  </si>
  <si>
    <t>(list target groups)</t>
  </si>
  <si>
    <t>Confirm: Residents live independently without on-site supports.</t>
  </si>
  <si>
    <t>Section 3 - Rated Requirements</t>
  </si>
  <si>
    <t>1.2 Proposed Project Profile</t>
  </si>
  <si>
    <t>1.2.1.b Propety Tenure</t>
  </si>
  <si>
    <t>1.2.1.c Zoning and subdivision status</t>
  </si>
  <si>
    <t>Zoning</t>
  </si>
  <si>
    <t>If other, specify.</t>
  </si>
  <si>
    <t>Is the site serviced?</t>
  </si>
  <si>
    <t>Water</t>
  </si>
  <si>
    <t>Sewer</t>
  </si>
  <si>
    <t>Electricity</t>
  </si>
  <si>
    <t>1.2.1.d Housing Development Concept</t>
  </si>
  <si>
    <t>Unit Details (All buildings combined)</t>
  </si>
  <si>
    <t>Target Population</t>
  </si>
  <si>
    <t>Four-Bedroom Units</t>
  </si>
  <si>
    <t>(Number of units)</t>
  </si>
  <si>
    <t>(unit sq ft)</t>
  </si>
  <si>
    <t>(Target Population)</t>
  </si>
  <si>
    <t>Three-Bedroom Units</t>
  </si>
  <si>
    <t>Two-Bedroom Units</t>
  </si>
  <si>
    <t>One-Bedroom Units</t>
  </si>
  <si>
    <t>Studios</t>
  </si>
  <si>
    <t>TOTAL RESIDENTIAL SQ FT</t>
  </si>
  <si>
    <t>Total</t>
  </si>
  <si>
    <t>Building type</t>
  </si>
  <si>
    <t>Storeys #</t>
  </si>
  <si>
    <t>Total units</t>
  </si>
  <si>
    <t>Number of accessible units</t>
  </si>
  <si>
    <t xml:space="preserve">Percentage of accessible units </t>
  </si>
  <si>
    <t>Number of Meeting rooms &amp; space</t>
  </si>
  <si>
    <t>(Other (common) spaces - add rows as needed)</t>
  </si>
  <si>
    <t>(e.g., Resident Storage)</t>
  </si>
  <si>
    <t>(e.g., Laundry shared)</t>
  </si>
  <si>
    <t>(e.g., Commercial units (daycare, gym, etc.))</t>
  </si>
  <si>
    <t>Site Plan</t>
  </si>
  <si>
    <t>Floor Plan</t>
  </si>
  <si>
    <t>Concept</t>
  </si>
  <si>
    <t>1.2.1.e Construction Strategy</t>
  </si>
  <si>
    <t>Construction Contract</t>
  </si>
  <si>
    <t xml:space="preserve">
Is this a redevelopment project?</t>
  </si>
  <si>
    <t>If yes, describe building's current occupancy. ---&gt;</t>
  </si>
  <si>
    <t>Only applicable to redevelopment projects; Do not duplicate information from the communication plan</t>
  </si>
  <si>
    <t>Requirements</t>
  </si>
  <si>
    <t>Activities</t>
  </si>
  <si>
    <t>Existing tenants</t>
  </si>
  <si>
    <t>Municipality</t>
  </si>
  <si>
    <t>Internal &amp; External Stakeholders</t>
  </si>
  <si>
    <t>Where will you relocate existing tenants during the construction phase?</t>
  </si>
  <si>
    <t>How will you address possible tenants' increased fears about losing housing, temporary loss of social support, etc.?</t>
  </si>
  <si>
    <t>How will you address the unique needs of members from equity seeking and protected groups (e.g., Indigenous women, Indigenous person with disabilities, Indigenous peoples -including First Nations, Metis and Inuit, racialized peoples, members of the Indigenous LGBTQIA2S+ communities, religious, and neurodivergent persons)?</t>
  </si>
  <si>
    <t>1.2.2 BC Housing Design Guidelines and Construction Standards</t>
  </si>
  <si>
    <t>Confirm if project meets BC Housing Desgin Guidelines and Construction Standards.</t>
  </si>
  <si>
    <t>For project at early stages of design, confirm if project will align with BC Housing Desgin Guidelines and Construction Standards.</t>
  </si>
  <si>
    <t>1.2.3 Proponent's Capacity and Project Team</t>
  </si>
  <si>
    <t>Name/Title</t>
  </si>
  <si>
    <t>Executive Director (or equivalent)</t>
  </si>
  <si>
    <t>(Provide comments here.)</t>
  </si>
  <si>
    <t>List partners</t>
  </si>
  <si>
    <t xml:space="preserve">Indicate if partners have Indigenous ownership. </t>
  </si>
  <si>
    <t>(Partner)</t>
  </si>
  <si>
    <t>1.2.3.b Declare third-party administration (if any)</t>
  </si>
  <si>
    <t>Confirm if the organization is under third party administration</t>
  </si>
  <si>
    <t>(Name of Project 1)</t>
  </si>
  <si>
    <t>Project 1 Scope</t>
  </si>
  <si>
    <t>Project 1 Schedule</t>
  </si>
  <si>
    <t>Project 1 Budget</t>
  </si>
  <si>
    <t>(Name of Project 2)</t>
  </si>
  <si>
    <t>(Name of Project 3)</t>
  </si>
  <si>
    <t>(Name, Title)</t>
  </si>
  <si>
    <t>(Phone / Email)</t>
  </si>
  <si>
    <t>(input years of experience)</t>
  </si>
  <si>
    <t>Number of proposals/projects commencing/active next 24-30 months</t>
  </si>
  <si>
    <t>(input number projects)</t>
  </si>
  <si>
    <t>Typical number of projects in progress</t>
  </si>
  <si>
    <t>1.2.3.e Project/Development Team</t>
  </si>
  <si>
    <t>Development Consultant (DC)</t>
  </si>
  <si>
    <t>(DC name)</t>
  </si>
  <si>
    <t>(company name)</t>
  </si>
  <si>
    <t>Confirm if BC Housing Development Consultant Agreement is signed and included.</t>
  </si>
  <si>
    <t>Reference 1</t>
  </si>
  <si>
    <t>Reference 2</t>
  </si>
  <si>
    <t>Years of industry experience</t>
  </si>
  <si>
    <t>(Input years)</t>
  </si>
  <si>
    <t xml:space="preserve">Number of bids for projects commencing/active next 24-30 months  </t>
  </si>
  <si>
    <t>(Input no. Bids)</t>
  </si>
  <si>
    <t>(Input no. projects)</t>
  </si>
  <si>
    <t>Architect</t>
  </si>
  <si>
    <t>(Architect name)</t>
  </si>
  <si>
    <t>AIBC Membership in Good Standing</t>
  </si>
  <si>
    <t>(Comments on AIBC Membership, if needed)</t>
  </si>
  <si>
    <t>Construction Contractor</t>
  </si>
  <si>
    <t xml:space="preserve">Builders’ License from BCH Licensing and Consumer Services </t>
  </si>
  <si>
    <t>(Comments on Builders' License, if needed)</t>
  </si>
  <si>
    <t>(procurement methodology)</t>
  </si>
  <si>
    <t>1.2.5 Capital Budget</t>
  </si>
  <si>
    <t>Cost per Square Foot &amp; Source of Construction Budget</t>
  </si>
  <si>
    <t>Cost per Square Foot (in CAD)</t>
  </si>
  <si>
    <t>$ (Cost per Sq Ft)</t>
  </si>
  <si>
    <t>Source of construction budget (only for projects that construction has not commenced yet)</t>
  </si>
  <si>
    <t>(If other, describe source.)</t>
  </si>
  <si>
    <t>1.2.6 Project Risks and Mitigation Strategy</t>
  </si>
  <si>
    <t>1.2.7 Project Communication Plan</t>
  </si>
  <si>
    <t>Group</t>
  </si>
  <si>
    <t>Project Phase(s)</t>
  </si>
  <si>
    <t>Communication Method</t>
  </si>
  <si>
    <t>Frequency</t>
  </si>
  <si>
    <t>(Group 1)</t>
  </si>
  <si>
    <t>(Project Phase(s))</t>
  </si>
  <si>
    <t>(Communication Method)</t>
  </si>
  <si>
    <t>(Frequency)</t>
  </si>
  <si>
    <t>(Group 2)</t>
  </si>
  <si>
    <t>(Group 3)</t>
  </si>
  <si>
    <t>(Group 4)</t>
  </si>
  <si>
    <t>(Group 5)</t>
  </si>
  <si>
    <t>1.2.8 Project Schedule</t>
  </si>
  <si>
    <t>Activity/Milestone</t>
  </si>
  <si>
    <t>Estimated Start Date</t>
  </si>
  <si>
    <t>Estimated End Date</t>
  </si>
  <si>
    <t>How many months post-award needed to get this in place?</t>
  </si>
  <si>
    <t>Comments, Impact on Critical Path, Assumptions</t>
  </si>
  <si>
    <t>Notice of Award</t>
  </si>
  <si>
    <t>(Comments, Impact on Critical Path, Assumptions)</t>
  </si>
  <si>
    <t>Estimated Start Date or n/a</t>
  </si>
  <si>
    <t xml:space="preserve">Public Hearing </t>
  </si>
  <si>
    <t xml:space="preserve">Development Permit </t>
  </si>
  <si>
    <t>Lease execution &amp; registration</t>
  </si>
  <si>
    <t xml:space="preserve">Building Permit Submission </t>
  </si>
  <si>
    <t xml:space="preserve">Estimated Start Date </t>
  </si>
  <si>
    <t xml:space="preserve">Building Permit Approval </t>
  </si>
  <si>
    <t>BC Housing Final Project Approval (FPA)</t>
  </si>
  <si>
    <t>Construction Start</t>
  </si>
  <si>
    <t>Construction Complete</t>
  </si>
  <si>
    <t>Tenant Move In</t>
  </si>
  <si>
    <t>only applicable if Rezoning in progress</t>
  </si>
  <si>
    <t>Requirement to be fulfilled</t>
  </si>
  <si>
    <t>Describe plan to meet requirement.</t>
  </si>
  <si>
    <t>(requirement 1 or n/a)</t>
  </si>
  <si>
    <t>(plan)</t>
  </si>
  <si>
    <t>(requirement 2)</t>
  </si>
  <si>
    <t>(requirement 3)</t>
  </si>
  <si>
    <t>only applicable if Development Permit in progress</t>
  </si>
  <si>
    <t>1.3 Sustainability and Resilience</t>
  </si>
  <si>
    <t>Step Code</t>
  </si>
  <si>
    <t>GHGI</t>
  </si>
  <si>
    <t>Energy Modeling Report with Thermal Comfort Analysis is included</t>
  </si>
  <si>
    <t>Sensitivity Analysis is included</t>
  </si>
  <si>
    <t>Fully electrified (low carbon source)</t>
  </si>
  <si>
    <t>If no, justification of how full electrification jeopardizes project is included</t>
  </si>
  <si>
    <t>Is the design strategy included?</t>
  </si>
  <si>
    <t>Optimized solar orientation</t>
  </si>
  <si>
    <t>Optimized form factor, insulation and thermal bridging</t>
  </si>
  <si>
    <t>Optimized retention and planting of trees</t>
  </si>
  <si>
    <t>Additional Sustainability &amp; Resilience Measures</t>
  </si>
  <si>
    <t>Detail measures not already included above or in the Energy Modelling Report</t>
  </si>
  <si>
    <t>Third-party sustainability standards</t>
  </si>
  <si>
    <t>Resilience measures</t>
  </si>
  <si>
    <t>Sustainability features</t>
  </si>
  <si>
    <t>1.4 Equity, Contribution and Financial Evidence</t>
  </si>
  <si>
    <t>Status of Funds</t>
  </si>
  <si>
    <t>Related Documents Included</t>
  </si>
  <si>
    <t>Land (equity)($)</t>
  </si>
  <si>
    <t>($) or n/a</t>
  </si>
  <si>
    <t>Appraisal</t>
  </si>
  <si>
    <t>Letter(s) of Support/Other</t>
  </si>
  <si>
    <t>Development Cost Waiver</t>
  </si>
  <si>
    <t>Municipal Letter/Approval</t>
  </si>
  <si>
    <t>Partner/Funder</t>
  </si>
  <si>
    <t>Letter/agreement</t>
  </si>
  <si>
    <t>Non-provincial grants</t>
  </si>
  <si>
    <t>Confirmation Letter</t>
  </si>
  <si>
    <t>Financing - Non-CMHC</t>
  </si>
  <si>
    <t>Pre/approval letter</t>
  </si>
  <si>
    <t>Financing - CMHC</t>
  </si>
  <si>
    <t>Letter of Support</t>
  </si>
  <si>
    <t xml:space="preserve">Indigenous Lands only - for CMHC Financing, was a CHMC impact assessment completed? </t>
  </si>
  <si>
    <t>Risk Category</t>
  </si>
  <si>
    <t>Risk Topic</t>
  </si>
  <si>
    <t>Risk description</t>
  </si>
  <si>
    <t>Mitigation Strategies</t>
  </si>
  <si>
    <t>Likelihood</t>
  </si>
  <si>
    <t>Consequence</t>
  </si>
  <si>
    <t>Project Risks</t>
  </si>
  <si>
    <t>Site</t>
  </si>
  <si>
    <t>Unlikely (2)</t>
  </si>
  <si>
    <t>Scope</t>
  </si>
  <si>
    <t>Schedule</t>
  </si>
  <si>
    <t>Impact/Closures</t>
  </si>
  <si>
    <t>Financial Risks</t>
  </si>
  <si>
    <t>Project cost</t>
  </si>
  <si>
    <t>Program alignment (Financial)</t>
  </si>
  <si>
    <t>Capital funding/Financing</t>
  </si>
  <si>
    <t>Project contingency</t>
  </si>
  <si>
    <t>Cost escalation</t>
  </si>
  <si>
    <t>Operating costs</t>
  </si>
  <si>
    <t>Operating funding sources</t>
  </si>
  <si>
    <t>Financial security provisions</t>
  </si>
  <si>
    <t>Other financial</t>
  </si>
  <si>
    <t>Project Alignment</t>
  </si>
  <si>
    <t>Program alignment (Non-financial)</t>
  </si>
  <si>
    <t>Mass Timber</t>
  </si>
  <si>
    <t>Childcare</t>
  </si>
  <si>
    <t>Clean BC</t>
  </si>
  <si>
    <t>Labour objectives</t>
  </si>
  <si>
    <t>Indigenous relations &amp; engagement</t>
  </si>
  <si>
    <t>Other alignment risks</t>
  </si>
  <si>
    <t>Project Team Characteristics</t>
  </si>
  <si>
    <t>Project Structure</t>
  </si>
  <si>
    <t>Developer</t>
  </si>
  <si>
    <t>Governance structure</t>
  </si>
  <si>
    <t>Performance &amp; reporting</t>
  </si>
  <si>
    <t>Other project team risks</t>
  </si>
  <si>
    <t>Planning</t>
  </si>
  <si>
    <t>Design</t>
  </si>
  <si>
    <t>Cost consultant report</t>
  </si>
  <si>
    <t>Land Ownership</t>
  </si>
  <si>
    <t>Geotechnical</t>
  </si>
  <si>
    <t>Environmental</t>
  </si>
  <si>
    <t>Hazardous material</t>
  </si>
  <si>
    <t>Safety</t>
  </si>
  <si>
    <t>Zoning &amp; Permitting</t>
  </si>
  <si>
    <t>Impacted parties consultation</t>
  </si>
  <si>
    <t>Approvals</t>
  </si>
  <si>
    <t>Other site related risks</t>
  </si>
  <si>
    <t>Capital Budget for IHF</t>
  </si>
  <si>
    <t xml:space="preserve">Instructions: 
1) Input known values in column I, based your own calcuations. 
2) Only mixed-use developments require Column L/M. Otherwise, leave blank. 
3) Italicized lines are required, as marked. 
4) Optional to include significant assumptions/rationale in Comments. </t>
  </si>
  <si>
    <t>SOCIETY:</t>
  </si>
  <si>
    <t>All projects. 
Enter values in Column I.</t>
  </si>
  <si>
    <t>Mixed use developments only. Instructions below.</t>
  </si>
  <si>
    <t>PROJECT ADDRESS:</t>
  </si>
  <si>
    <t>IHF Residential Component</t>
  </si>
  <si>
    <t>Non-IHF Residential and Non-Residential Components</t>
  </si>
  <si>
    <t>Business Unit</t>
  </si>
  <si>
    <t>Cost Type (Budget Code)</t>
  </si>
  <si>
    <t>Cost Code</t>
  </si>
  <si>
    <t>L D</t>
  </si>
  <si>
    <t>Budget Description</t>
  </si>
  <si>
    <t>Total Budget Amount</t>
  </si>
  <si>
    <t>Comments</t>
  </si>
  <si>
    <t>Component 1 Budget Amount</t>
  </si>
  <si>
    <t>Component 2 Budget Amount</t>
  </si>
  <si>
    <t>12100</t>
  </si>
  <si>
    <t>60</t>
  </si>
  <si>
    <t>7</t>
  </si>
  <si>
    <t>APPRAISALS/STUDIES</t>
  </si>
  <si>
    <t>N/A</t>
  </si>
  <si>
    <t>12105</t>
  </si>
  <si>
    <t>8</t>
  </si>
  <si>
    <t>12110</t>
  </si>
  <si>
    <t>Market Rent Appraisal</t>
  </si>
  <si>
    <t>12115</t>
  </si>
  <si>
    <t>GST Appraisal</t>
  </si>
  <si>
    <t>12120</t>
  </si>
  <si>
    <t>Market/Feas Study</t>
  </si>
  <si>
    <t>12125</t>
  </si>
  <si>
    <t>Need &amp; Demand Assessment</t>
  </si>
  <si>
    <t>12130</t>
  </si>
  <si>
    <t>Traffic Study</t>
  </si>
  <si>
    <t>Total Appraisals/Studies</t>
  </si>
  <si>
    <t>12150</t>
  </si>
  <si>
    <t>ACQUISITION AND SERVICING</t>
  </si>
  <si>
    <t>12155</t>
  </si>
  <si>
    <t>Land Value</t>
  </si>
  <si>
    <t>12160</t>
  </si>
  <si>
    <t>Offsite Service Costs</t>
  </si>
  <si>
    <t>12165</t>
  </si>
  <si>
    <t>Environmental Remediation</t>
  </si>
  <si>
    <t>12170</t>
  </si>
  <si>
    <t>Property Transfer Tax</t>
  </si>
  <si>
    <t>12171</t>
  </si>
  <si>
    <t>9</t>
  </si>
  <si>
    <t>PTT - Purchase</t>
  </si>
  <si>
    <t>12172</t>
  </si>
  <si>
    <t>PTT - Lease</t>
  </si>
  <si>
    <t>12175</t>
  </si>
  <si>
    <t>Demolition</t>
  </si>
  <si>
    <t>12180</t>
  </si>
  <si>
    <t>Mortgage Buy-out</t>
  </si>
  <si>
    <t>Total Acquisition and Servicing</t>
  </si>
  <si>
    <t>12200</t>
  </si>
  <si>
    <t>MUNICIPAL FEES</t>
  </si>
  <si>
    <t>12201</t>
  </si>
  <si>
    <t>Municipal Fees</t>
  </si>
  <si>
    <t>12205</t>
  </si>
  <si>
    <t>Building Permit</t>
  </si>
  <si>
    <t>12210</t>
  </si>
  <si>
    <t>Development Cost Charges</t>
  </si>
  <si>
    <t>12215</t>
  </si>
  <si>
    <t>Regional Dev'ment Cost</t>
  </si>
  <si>
    <t>12220</t>
  </si>
  <si>
    <t>OCP/Rezoning Appl.</t>
  </si>
  <si>
    <t>12225</t>
  </si>
  <si>
    <t>Subdivision Appl.</t>
  </si>
  <si>
    <t>12230</t>
  </si>
  <si>
    <t>Mun. Connection Fee</t>
  </si>
  <si>
    <t>12235</t>
  </si>
  <si>
    <t>Building Grade</t>
  </si>
  <si>
    <t>12240</t>
  </si>
  <si>
    <t>Development Permit</t>
  </si>
  <si>
    <t>Total Municipal Fees</t>
  </si>
  <si>
    <t>12250</t>
  </si>
  <si>
    <t>UTILITY FEES</t>
  </si>
  <si>
    <t>12252</t>
  </si>
  <si>
    <t>Gas Connection Fees</t>
  </si>
  <si>
    <t>12255</t>
  </si>
  <si>
    <t>Hydro Connection Fees</t>
  </si>
  <si>
    <t>12260</t>
  </si>
  <si>
    <t>Cable Connection Fees</t>
  </si>
  <si>
    <t>12265</t>
  </si>
  <si>
    <t>Telephone Connection Fees</t>
  </si>
  <si>
    <t>Total Utility Fees</t>
  </si>
  <si>
    <t>12350</t>
  </si>
  <si>
    <t>DESIGN CONSULTANTS</t>
  </si>
  <si>
    <t>12355</t>
  </si>
  <si>
    <t>Architect Contract</t>
  </si>
  <si>
    <t>12356</t>
  </si>
  <si>
    <t>Arch. Cont. Sub-Consu</t>
  </si>
  <si>
    <t>12357</t>
  </si>
  <si>
    <t>Arch. Cont. Fees</t>
  </si>
  <si>
    <t>12358</t>
  </si>
  <si>
    <t>Arch. Cont. Disb.</t>
  </si>
  <si>
    <t>12360</t>
  </si>
  <si>
    <t>Structural</t>
  </si>
  <si>
    <t>12365</t>
  </si>
  <si>
    <t>Electrical</t>
  </si>
  <si>
    <t>12370</t>
  </si>
  <si>
    <t>Mechanical</t>
  </si>
  <si>
    <t>12375</t>
  </si>
  <si>
    <t>Landscape</t>
  </si>
  <si>
    <t>12380</t>
  </si>
  <si>
    <t>Building Envelope</t>
  </si>
  <si>
    <t>12385</t>
  </si>
  <si>
    <t>Code Consultant</t>
  </si>
  <si>
    <t>12390</t>
  </si>
  <si>
    <t>Civil Consultant</t>
  </si>
  <si>
    <t>12395</t>
  </si>
  <si>
    <t>Certified Professional</t>
  </si>
  <si>
    <t>12400</t>
  </si>
  <si>
    <t>Security Consultant</t>
  </si>
  <si>
    <t>12405</t>
  </si>
  <si>
    <t>Acoustic</t>
  </si>
  <si>
    <t>12410</t>
  </si>
  <si>
    <t>Kitchen Consultant</t>
  </si>
  <si>
    <t>12415</t>
  </si>
  <si>
    <t>Interior Designer</t>
  </si>
  <si>
    <t>12420</t>
  </si>
  <si>
    <t>LEED Consultant</t>
  </si>
  <si>
    <t>12430</t>
  </si>
  <si>
    <t>Model Maker</t>
  </si>
  <si>
    <t>12445</t>
  </si>
  <si>
    <t>Misc Design Consultant Costs</t>
  </si>
  <si>
    <t>Total Design Consultants</t>
  </si>
  <si>
    <t>12450</t>
  </si>
  <si>
    <t>CONSULTANTS</t>
  </si>
  <si>
    <t>12455</t>
  </si>
  <si>
    <t>Development Consultant</t>
  </si>
  <si>
    <t>12456</t>
  </si>
  <si>
    <t>Dev. Consult. Fees</t>
  </si>
  <si>
    <t>12457</t>
  </si>
  <si>
    <t>Development Consult. Disbursements</t>
  </si>
  <si>
    <t>12458</t>
  </si>
  <si>
    <t>Dev. Consult. Extraordinary Travel</t>
  </si>
  <si>
    <t>12460</t>
  </si>
  <si>
    <t>12465</t>
  </si>
  <si>
    <t>Surveyor</t>
  </si>
  <si>
    <t>12470</t>
  </si>
  <si>
    <t>Topographical Surveyor</t>
  </si>
  <si>
    <t>12475</t>
  </si>
  <si>
    <t>Cost Consultant</t>
  </si>
  <si>
    <t>12480</t>
  </si>
  <si>
    <t>Environmental Consultant</t>
  </si>
  <si>
    <t>12485</t>
  </si>
  <si>
    <t>Hazardous Materials Consultant</t>
  </si>
  <si>
    <t>12490</t>
  </si>
  <si>
    <t>Arborist</t>
  </si>
  <si>
    <t>12500</t>
  </si>
  <si>
    <t>Service Delivery Consultant</t>
  </si>
  <si>
    <t>12505</t>
  </si>
  <si>
    <t>Fire Safety Plan</t>
  </si>
  <si>
    <t>12510</t>
  </si>
  <si>
    <t>Maintenance &amp; Renewal Plan</t>
  </si>
  <si>
    <t>12515</t>
  </si>
  <si>
    <t>BC Housing Inspector</t>
  </si>
  <si>
    <t>12516</t>
  </si>
  <si>
    <t>BCH Inspector Fees</t>
  </si>
  <si>
    <t>12517</t>
  </si>
  <si>
    <t>BCH Inspector Disbursements</t>
  </si>
  <si>
    <t>12520</t>
  </si>
  <si>
    <t>Direct Delivery</t>
  </si>
  <si>
    <t>12525</t>
  </si>
  <si>
    <t>Community Consultant</t>
  </si>
  <si>
    <t>12545</t>
  </si>
  <si>
    <t>Miscellaneous Consultants</t>
  </si>
  <si>
    <t>Total Consultants</t>
  </si>
  <si>
    <t>12550</t>
  </si>
  <si>
    <t>MISCELLANEOUS SOFT COST</t>
  </si>
  <si>
    <t>12555</t>
  </si>
  <si>
    <t>Property Taxes pre IAD</t>
  </si>
  <si>
    <t>12560</t>
  </si>
  <si>
    <t>Utilities pre IAD</t>
  </si>
  <si>
    <t>12565</t>
  </si>
  <si>
    <t>Course of Const. Insurance</t>
  </si>
  <si>
    <t>12570</t>
  </si>
  <si>
    <t>Professional E&amp;O Insurance</t>
  </si>
  <si>
    <t>12575</t>
  </si>
  <si>
    <t>Society Org. Costs</t>
  </si>
  <si>
    <t>12580</t>
  </si>
  <si>
    <t>Society Legal Fees</t>
  </si>
  <si>
    <t>12585</t>
  </si>
  <si>
    <t>BC Housing Legal Fees</t>
  </si>
  <si>
    <t>12590</t>
  </si>
  <si>
    <t>BCH Program Sign</t>
  </si>
  <si>
    <t>12595</t>
  </si>
  <si>
    <t>BCH Recoverable Costs</t>
  </si>
  <si>
    <t>12600</t>
  </si>
  <si>
    <t>Maintenance Costs</t>
  </si>
  <si>
    <t>12605</t>
  </si>
  <si>
    <t>Title Fees</t>
  </si>
  <si>
    <t>12610</t>
  </si>
  <si>
    <t>Security pre-construction</t>
  </si>
  <si>
    <t>12615</t>
  </si>
  <si>
    <t>GST - Self Supply</t>
  </si>
  <si>
    <t>12616</t>
  </si>
  <si>
    <t>GST - No rebate</t>
  </si>
  <si>
    <t>12620</t>
  </si>
  <si>
    <t>GST - Non Self Supply</t>
  </si>
  <si>
    <t>12625</t>
  </si>
  <si>
    <t>Tenant Relocation Costs</t>
  </si>
  <si>
    <t>Total Miscellaneous Soft Cost</t>
  </si>
  <si>
    <t>12650</t>
  </si>
  <si>
    <t>BORROWING COSTS</t>
  </si>
  <si>
    <t>12655</t>
  </si>
  <si>
    <t>Interest pre IAD</t>
  </si>
  <si>
    <t>12660</t>
  </si>
  <si>
    <t>Loan Admin Fee</t>
  </si>
  <si>
    <t>12665</t>
  </si>
  <si>
    <t>Mortgage Insurance Fee</t>
  </si>
  <si>
    <t>12670</t>
  </si>
  <si>
    <t>Loan Fee</t>
  </si>
  <si>
    <t>Total Borrowing Costs</t>
  </si>
  <si>
    <t>12700</t>
  </si>
  <si>
    <t>CONSTRUCTION</t>
  </si>
  <si>
    <t>12705</t>
  </si>
  <si>
    <t>Construction Contract 1</t>
  </si>
  <si>
    <t>12706</t>
  </si>
  <si>
    <t>Construction Manager</t>
  </si>
  <si>
    <t>12707</t>
  </si>
  <si>
    <t>Project Manager</t>
  </si>
  <si>
    <t>12708</t>
  </si>
  <si>
    <t>Construction Manager Disbursements</t>
  </si>
  <si>
    <t>12709</t>
  </si>
  <si>
    <t>Support/Service Delivery</t>
  </si>
  <si>
    <t>12710</t>
  </si>
  <si>
    <t>Construction Costs</t>
  </si>
  <si>
    <t>12715</t>
  </si>
  <si>
    <t>Documentation Cost</t>
  </si>
  <si>
    <t>12720</t>
  </si>
  <si>
    <t>Construction Contract 2</t>
  </si>
  <si>
    <t>12730</t>
  </si>
  <si>
    <t>Construction Contract 3</t>
  </si>
  <si>
    <t>12740</t>
  </si>
  <si>
    <t>Construction Contract 4</t>
  </si>
  <si>
    <t>12750</t>
  </si>
  <si>
    <t>Landscaping</t>
  </si>
  <si>
    <t>12755</t>
  </si>
  <si>
    <t>Unit appliances</t>
  </si>
  <si>
    <t>12760</t>
  </si>
  <si>
    <t>Common Laundry/kitchen</t>
  </si>
  <si>
    <t>12765</t>
  </si>
  <si>
    <t>Commercial Kitchen Appliances</t>
  </si>
  <si>
    <t>12770</t>
  </si>
  <si>
    <t>On-Site Security</t>
  </si>
  <si>
    <t>12775</t>
  </si>
  <si>
    <t>Building Warranty</t>
  </si>
  <si>
    <t>12780</t>
  </si>
  <si>
    <t>Independent Testing</t>
  </si>
  <si>
    <t>12795</t>
  </si>
  <si>
    <t>Miscellaneous Constructions Costs</t>
  </si>
  <si>
    <t>Total Construction</t>
  </si>
  <si>
    <t>12800</t>
  </si>
  <si>
    <t>BUILDING START-UP/COMMISSIONING</t>
  </si>
  <si>
    <t>12805</t>
  </si>
  <si>
    <t>Project Commissioning</t>
  </si>
  <si>
    <t>12810</t>
  </si>
  <si>
    <t>Vacancy Loss</t>
  </si>
  <si>
    <t>12815</t>
  </si>
  <si>
    <t>Marketing</t>
  </si>
  <si>
    <t>12820</t>
  </si>
  <si>
    <t>Common Dining/Furnishings</t>
  </si>
  <si>
    <t>12825</t>
  </si>
  <si>
    <t>Office Equipment</t>
  </si>
  <si>
    <t>12830</t>
  </si>
  <si>
    <t>Maintenance Equipment</t>
  </si>
  <si>
    <t>12835</t>
  </si>
  <si>
    <t>Support Serv Equip/Sup</t>
  </si>
  <si>
    <t>12845</t>
  </si>
  <si>
    <t>Misc. Building Start-Up Costs</t>
  </si>
  <si>
    <t>Total Building Start-up/Commissioning</t>
  </si>
  <si>
    <t>12850</t>
  </si>
  <si>
    <t>CONTINGENCIES</t>
  </si>
  <si>
    <t>12855</t>
  </si>
  <si>
    <t>Project Contingency</t>
  </si>
  <si>
    <t>12859</t>
  </si>
  <si>
    <t>Miscellaneous</t>
  </si>
  <si>
    <t>12860</t>
  </si>
  <si>
    <t>Design Contingency</t>
  </si>
  <si>
    <t xml:space="preserve"> </t>
  </si>
  <si>
    <t>12861</t>
  </si>
  <si>
    <t>Schedule Contingency</t>
  </si>
  <si>
    <t>12862</t>
  </si>
  <si>
    <t>Construction Contingency</t>
  </si>
  <si>
    <t>12863</t>
  </si>
  <si>
    <t>Geographical Risks</t>
  </si>
  <si>
    <t>12864</t>
  </si>
  <si>
    <t>Soft Cost Risks</t>
  </si>
  <si>
    <t>12865</t>
  </si>
  <si>
    <t>Escalation Contingency</t>
  </si>
  <si>
    <t>Total Contingencies</t>
  </si>
  <si>
    <t>GROSS BUDGET</t>
  </si>
  <si>
    <t>12900</t>
  </si>
  <si>
    <t>DEDUCTIONS</t>
  </si>
  <si>
    <t>12910</t>
  </si>
  <si>
    <t>Land Equity</t>
  </si>
  <si>
    <t>12921</t>
  </si>
  <si>
    <t>Society Equity Held by BCH</t>
  </si>
  <si>
    <t>HOLDBACK CODING (NOT REQUIRED FOR BUDGETING</t>
  </si>
  <si>
    <t>12922</t>
  </si>
  <si>
    <t xml:space="preserve">Society Equity </t>
  </si>
  <si>
    <t>12945</t>
  </si>
  <si>
    <t>BC Housing Grants</t>
  </si>
  <si>
    <t>Total Deductions</t>
  </si>
  <si>
    <t>NET CAPITAL BUDGET</t>
  </si>
  <si>
    <t>Instructions for Mixed-Use Developments</t>
  </si>
  <si>
    <r>
      <t xml:space="preserve">Mixed use developments must split out the IHF eligible components of the project from the ineligible components. 
</t>
    </r>
    <r>
      <rPr>
        <b/>
        <sz val="12"/>
        <rFont val="Calibri"/>
        <family val="2"/>
        <scheme val="minor"/>
      </rPr>
      <t>Eligible components (Column I)</t>
    </r>
    <r>
      <rPr>
        <sz val="12"/>
        <rFont val="Calibri"/>
        <family val="2"/>
        <scheme val="minor"/>
      </rPr>
      <t xml:space="preserve"> include the IHF funded residential units and any of the following associated with these units: circulation and ancillary spaces; amenities, and parking. 
</t>
    </r>
    <r>
      <rPr>
        <b/>
        <sz val="12"/>
        <rFont val="Calibri"/>
        <family val="2"/>
        <scheme val="minor"/>
      </rPr>
      <t xml:space="preserve">Ineligible components (Column L) </t>
    </r>
    <r>
      <rPr>
        <sz val="12"/>
        <rFont val="Calibri"/>
        <family val="2"/>
        <scheme val="minor"/>
      </rPr>
      <t xml:space="preserve">include commercial units and any of the following </t>
    </r>
    <r>
      <rPr>
        <u/>
        <sz val="12"/>
        <rFont val="Calibri"/>
        <family val="2"/>
        <scheme val="minor"/>
      </rPr>
      <t>not</t>
    </r>
    <r>
      <rPr>
        <sz val="12"/>
        <rFont val="Calibri"/>
        <family val="2"/>
        <scheme val="minor"/>
      </rPr>
      <t xml:space="preserve"> associated with IHF funded units: office, programing or ancillary spaces; amenites and parking. 
Ineligible components will not receive capital funding through the IHF program.</t>
    </r>
  </si>
  <si>
    <t>Explanatory comments required in orange cells</t>
  </si>
  <si>
    <t xml:space="preserve">SOCIETY NAME:  </t>
  </si>
  <si>
    <t>DATE PREPARED:</t>
  </si>
  <si>
    <t>Section 1: Units and Rents</t>
  </si>
  <si>
    <t>Rent Geared to Income (RGI)</t>
  </si>
  <si>
    <t>Fixed Rent (On-Reserve)</t>
  </si>
  <si>
    <t>Unit Type</t>
  </si>
  <si>
    <t># Units</t>
  </si>
  <si>
    <t>Monthly Rent per  Unit</t>
  </si>
  <si>
    <t>Total Units</t>
  </si>
  <si>
    <t>Total Monthly Rent</t>
  </si>
  <si>
    <t>Studio</t>
  </si>
  <si>
    <t>1 Bedroom</t>
  </si>
  <si>
    <t>2 Bedroom</t>
  </si>
  <si>
    <t>3 Bedroom</t>
  </si>
  <si>
    <t>4 Bedroom</t>
  </si>
  <si>
    <t>Total Units / Rent Contribution</t>
  </si>
  <si>
    <t>Section 2: Budget Projection</t>
  </si>
  <si>
    <t>Budget Item</t>
  </si>
  <si>
    <t>Monthly for Year 1</t>
  </si>
  <si>
    <t>Year 1</t>
  </si>
  <si>
    <t>Year 2</t>
  </si>
  <si>
    <t>Year 3</t>
  </si>
  <si>
    <t>Year 4</t>
  </si>
  <si>
    <t>Year 5</t>
  </si>
  <si>
    <t>Year 6</t>
  </si>
  <si>
    <t>EXPLANATORY COMMENTS REQUIRED for all orange cells</t>
  </si>
  <si>
    <t>REVENUE</t>
  </si>
  <si>
    <t>Tenant Revenue</t>
  </si>
  <si>
    <t xml:space="preserve"> Tenant Rent Revenue </t>
  </si>
  <si>
    <t>Non-Residential Revenue</t>
  </si>
  <si>
    <t xml:space="preserve">   Commercial Rent</t>
  </si>
  <si>
    <t>For each revenue line,  add a comment in column J explain how the figure was arrived at for each revenue stream. E.g. for parking, expected monthly charge and estimated uptake.</t>
  </si>
  <si>
    <t xml:space="preserve">   Laundry Revenue</t>
  </si>
  <si>
    <t xml:space="preserve">   Lease Revenue</t>
  </si>
  <si>
    <t xml:space="preserve">   Other Revenue</t>
  </si>
  <si>
    <t xml:space="preserve">   Parking Revenue</t>
  </si>
  <si>
    <t xml:space="preserve">   Building Manager Rents</t>
  </si>
  <si>
    <t xml:space="preserve">   Space Rental</t>
  </si>
  <si>
    <t>TOTAL REVENUE</t>
  </si>
  <si>
    <t>EXPENSES</t>
  </si>
  <si>
    <t>Building Expenses</t>
  </si>
  <si>
    <t xml:space="preserve">    Cablevision</t>
  </si>
  <si>
    <t>Explain whether cable will be included or surcharged and basis of assumption</t>
  </si>
  <si>
    <t xml:space="preserve">    Electricity</t>
  </si>
  <si>
    <t xml:space="preserve">Explain what is included/excluded in assumptions, such as whether units are individually metered, what building elements are expected to be electric, any other key assumptions.  </t>
  </si>
  <si>
    <t xml:space="preserve">    Heating Fuel</t>
  </si>
  <si>
    <t>Provide details of estimate (type of heating, are units individually metered, etc.)</t>
  </si>
  <si>
    <t xml:space="preserve">    Water &amp; Sewer</t>
  </si>
  <si>
    <t>Provide details/source of estimate and any assumptions (e.g. water conservation measures, etc.)</t>
  </si>
  <si>
    <t xml:space="preserve">     Insurance Premiums</t>
  </si>
  <si>
    <t>Provide details - e.g. includes CGL? valuation, source of estimate</t>
  </si>
  <si>
    <t xml:space="preserve">     Waste Removal</t>
  </si>
  <si>
    <t>Provide details (type of service, basis of estimate, location considerations)</t>
  </si>
  <si>
    <t xml:space="preserve">     Property Taxes</t>
  </si>
  <si>
    <t>Provide details - valuation, any expected municipal exemptions</t>
  </si>
  <si>
    <t xml:space="preserve">     Building Staff Salaries and Benefits</t>
  </si>
  <si>
    <t>Provide FTE and rates for each position and coverage; align with staffing schedule if included in submission.</t>
  </si>
  <si>
    <t>Administrative Expenses</t>
  </si>
  <si>
    <t xml:space="preserve">     Administration Charge</t>
  </si>
  <si>
    <t>Provide basis for estimate (e.g. allocation)</t>
  </si>
  <si>
    <t xml:space="preserve">     Internet</t>
  </si>
  <si>
    <t>Provide basis for estimate</t>
  </si>
  <si>
    <t xml:space="preserve">     Telephone</t>
  </si>
  <si>
    <t xml:space="preserve">     Memberships &amp; Dues</t>
  </si>
  <si>
    <t xml:space="preserve">     General Administration</t>
  </si>
  <si>
    <t>Provide basis for estimate - include items such as bank service charges, sundry, marketing and provide details in comments</t>
  </si>
  <si>
    <t xml:space="preserve">     Audit</t>
  </si>
  <si>
    <t>Maintenance Expenses</t>
  </si>
  <si>
    <t xml:space="preserve">     Maintenance Labour and Benefits</t>
  </si>
  <si>
    <t>Provide FTE and rates for each position</t>
  </si>
  <si>
    <t xml:space="preserve">     Exterior Building Maintenance</t>
  </si>
  <si>
    <t xml:space="preserve">     Grounds Maintenance</t>
  </si>
  <si>
    <t xml:space="preserve">     Interior Building Maintenance</t>
  </si>
  <si>
    <t xml:space="preserve">     Janitorial/Cleaning Supplies</t>
  </si>
  <si>
    <t xml:space="preserve">     Pest Control</t>
  </si>
  <si>
    <t xml:space="preserve">     Snow Removal/Salting</t>
  </si>
  <si>
    <t xml:space="preserve">     Service Contracts</t>
  </si>
  <si>
    <t>List which services are included under service contracts and amounts</t>
  </si>
  <si>
    <t>Financing and Reserves</t>
  </si>
  <si>
    <t xml:space="preserve">   Mortgage Payments</t>
  </si>
  <si>
    <t>provide basis for P&amp;I estimate (principle, amortization, interest rate, etc.)</t>
  </si>
  <si>
    <t xml:space="preserve">Capital Fund Contribution </t>
  </si>
  <si>
    <t>Apply $60 PUPM for Studio/1BR, $72 PUPM for 2BR and larger</t>
  </si>
  <si>
    <t>Other Operating Expense</t>
  </si>
  <si>
    <t>TOTAL EXPENSES</t>
  </si>
  <si>
    <t>NET SURPLUS(DEFICIT*) *Deficit = Subsidy Required</t>
  </si>
  <si>
    <t xml:space="preserve">Prepared By: </t>
  </si>
  <si>
    <t xml:space="preserve">Name: </t>
  </si>
  <si>
    <t>Title:</t>
  </si>
  <si>
    <t>Section 3: Summaries (For Information Only - Do not enter any data in this section)</t>
  </si>
  <si>
    <t xml:space="preserve">Units Breakdown </t>
  </si>
  <si>
    <t>% Units</t>
  </si>
  <si>
    <t xml:space="preserve">  Rent Geared to Income (RGI)</t>
  </si>
  <si>
    <t xml:space="preserve">  Fixed Rent (On-Reserve)</t>
  </si>
  <si>
    <t>Total Sectional Revenue and Expenses</t>
  </si>
  <si>
    <t xml:space="preserve">PUPM </t>
  </si>
  <si>
    <t xml:space="preserve">   Vacancy Loss %</t>
  </si>
  <si>
    <t xml:space="preserve">   Tenant Revenue</t>
  </si>
  <si>
    <t xml:space="preserve">   Non-Residential Revenue</t>
  </si>
  <si>
    <t>Total Revenue</t>
  </si>
  <si>
    <t xml:space="preserve">   Building Expenses</t>
  </si>
  <si>
    <t xml:space="preserve">   Administrative Expenses</t>
  </si>
  <si>
    <t xml:space="preserve">   Maintenance Expenses</t>
  </si>
  <si>
    <t>Capital Fund Contribution</t>
  </si>
  <si>
    <t>Mortgage costs</t>
  </si>
  <si>
    <t>Total Expenses</t>
  </si>
  <si>
    <t>BC Building Eligible Entity</t>
  </si>
  <si>
    <t>Yes/No/n/a</t>
  </si>
  <si>
    <t>Yes/No/n/a/In progress</t>
  </si>
  <si>
    <t>Region</t>
  </si>
  <si>
    <t>Unit Designation</t>
  </si>
  <si>
    <t>% interest/ownership</t>
  </si>
  <si>
    <t>Building Ownership Type</t>
  </si>
  <si>
    <t>Zoning/Subdivision</t>
  </si>
  <si>
    <t>Yes</t>
  </si>
  <si>
    <t>Fraser</t>
  </si>
  <si>
    <t>Freehold</t>
  </si>
  <si>
    <t>Not Required or Complete</t>
  </si>
  <si>
    <t xml:space="preserve">Indigenous Families w/ low/moderate incomes </t>
  </si>
  <si>
    <t>First Nation</t>
  </si>
  <si>
    <t>No</t>
  </si>
  <si>
    <t>Interior</t>
  </si>
  <si>
    <t>Strata</t>
  </si>
  <si>
    <t>Pending Approval</t>
  </si>
  <si>
    <t>Other</t>
  </si>
  <si>
    <t>Air Space Parcel</t>
  </si>
  <si>
    <t>In Progress</t>
  </si>
  <si>
    <t>Indigenous Persons w/ Disabilities capable of living independently</t>
  </si>
  <si>
    <t>In progress</t>
  </si>
  <si>
    <t>Vancouver Coastal</t>
  </si>
  <si>
    <t>Planned, not started</t>
  </si>
  <si>
    <t>Private Partner</t>
  </si>
  <si>
    <t>Vancouver Island</t>
  </si>
  <si>
    <t>Leasehold</t>
  </si>
  <si>
    <t>Indigenous individuals leaving transitional or supportive housing</t>
  </si>
  <si>
    <t>Other Indigenous groups consistent with IHF Program</t>
  </si>
  <si>
    <t>Project Schedule</t>
  </si>
  <si>
    <t>Schedule Status</t>
  </si>
  <si>
    <t>Budget</t>
  </si>
  <si>
    <t>Response Options</t>
  </si>
  <si>
    <t>Buidling Type</t>
  </si>
  <si>
    <t>Storeys</t>
  </si>
  <si>
    <t>Parking</t>
  </si>
  <si>
    <t>Complete</t>
  </si>
  <si>
    <t>Early/On schedule</t>
  </si>
  <si>
    <t>Within 10% of budget</t>
  </si>
  <si>
    <t>Separate document included</t>
  </si>
  <si>
    <t>Significantly expanded from original plan</t>
  </si>
  <si>
    <t>Step 5 (part 9)</t>
  </si>
  <si>
    <t>Fully electric (GHGI ~1)</t>
  </si>
  <si>
    <t>Wood framed</t>
  </si>
  <si>
    <t>Unknown</t>
  </si>
  <si>
    <t>Surface</t>
  </si>
  <si>
    <t>0-6 months</t>
  </si>
  <si>
    <t>1-2 months delay</t>
  </si>
  <si>
    <t>11-20% over budget</t>
  </si>
  <si>
    <t>Responses in table below</t>
  </si>
  <si>
    <t>Maintained same scope as original plan</t>
  </si>
  <si>
    <t>Step 4</t>
  </si>
  <si>
    <r>
      <t xml:space="preserve">Low carbon (GHGI </t>
    </r>
    <r>
      <rPr>
        <sz val="11"/>
        <color theme="1"/>
        <rFont val="Calibri"/>
        <family val="2"/>
      </rPr>
      <t>≤</t>
    </r>
    <r>
      <rPr>
        <sz val="11"/>
        <color theme="1"/>
        <rFont val="Calibri"/>
        <family val="2"/>
        <scheme val="minor"/>
      </rPr>
      <t xml:space="preserve"> 3)</t>
    </r>
  </si>
  <si>
    <t>Concrete framed</t>
  </si>
  <si>
    <t>Below Grade</t>
  </si>
  <si>
    <t>7-12 months</t>
  </si>
  <si>
    <t>3-5 months delay</t>
  </si>
  <si>
    <t>21-40% over budget</t>
  </si>
  <si>
    <t>Significantly reduced from original plan</t>
  </si>
  <si>
    <t xml:space="preserve">Step 3 </t>
  </si>
  <si>
    <t>Moderate carbon (GHGI 4-6)</t>
  </si>
  <si>
    <t>One level below grade</t>
  </si>
  <si>
    <t>13-17 months</t>
  </si>
  <si>
    <t>6-11 months delay</t>
  </si>
  <si>
    <t>41-60% over budget</t>
  </si>
  <si>
    <t>Step 2</t>
  </si>
  <si>
    <t>18-24 months</t>
  </si>
  <si>
    <t>≥ 12 months delay</t>
  </si>
  <si>
    <t>≥ 61% over budget</t>
  </si>
  <si>
    <t>&gt; 24 months</t>
  </si>
  <si>
    <t>Basis of Cost per Sq Ft</t>
  </si>
  <si>
    <t xml:space="preserve">Equity/Financing </t>
  </si>
  <si>
    <t>Reviewer Results</t>
  </si>
  <si>
    <t>Amortization</t>
  </si>
  <si>
    <t>Risk</t>
  </si>
  <si>
    <t>Indigenous Parnter</t>
  </si>
  <si>
    <t>Pass</t>
  </si>
  <si>
    <t>Likeihood</t>
  </si>
  <si>
    <t>Consquence</t>
  </si>
  <si>
    <t>Not yet applied</t>
  </si>
  <si>
    <t>Fail</t>
  </si>
  <si>
    <t>35-yr</t>
  </si>
  <si>
    <t>Self-estimate</t>
  </si>
  <si>
    <t>Incomplete - Fail</t>
  </si>
  <si>
    <t>50-yr (CMHC)</t>
  </si>
  <si>
    <t>Rare (1)</t>
  </si>
  <si>
    <t>Insignificant (1)</t>
  </si>
  <si>
    <t>Confirmed/Supported</t>
  </si>
  <si>
    <t>Pending (see comment)</t>
  </si>
  <si>
    <t>Minor (2)</t>
  </si>
  <si>
    <t>Quantity Surveyor</t>
  </si>
  <si>
    <t>Received</t>
  </si>
  <si>
    <t>Possible (3)</t>
  </si>
  <si>
    <t>Significant (3)</t>
  </si>
  <si>
    <t>General Contractor</t>
  </si>
  <si>
    <t>Likely (4)</t>
  </si>
  <si>
    <t>Major (4)</t>
  </si>
  <si>
    <t>Almost Certain (5)</t>
  </si>
  <si>
    <t>Catastrophic (5)</t>
  </si>
  <si>
    <r>
      <rPr>
        <sz val="11"/>
        <color theme="1"/>
        <rFont val="Calibri"/>
        <family val="2"/>
      </rPr>
      <t>≥</t>
    </r>
    <r>
      <rPr>
        <sz val="11"/>
        <color theme="1"/>
        <rFont val="Calibri"/>
        <family val="2"/>
        <scheme val="minor"/>
      </rPr>
      <t>15</t>
    </r>
  </si>
  <si>
    <t>On or Off Reserve</t>
  </si>
  <si>
    <t>Commitment</t>
  </si>
  <si>
    <t>Site Services</t>
  </si>
  <si>
    <t>Source of DC</t>
  </si>
  <si>
    <t>Restriction of Mortgagable Interest</t>
  </si>
  <si>
    <t>Selection</t>
  </si>
  <si>
    <t>Select Indignous or Non-Indigenous</t>
  </si>
  <si>
    <t>On Reserve</t>
  </si>
  <si>
    <t>In-house</t>
  </si>
  <si>
    <t>Legal notation</t>
  </si>
  <si>
    <t>Off Reserve</t>
  </si>
  <si>
    <t>Third-party</t>
  </si>
  <si>
    <t>Charge</t>
  </si>
  <si>
    <t>Not Available</t>
  </si>
  <si>
    <t>Lien</t>
  </si>
  <si>
    <t>Not available</t>
  </si>
  <si>
    <t>Condition</t>
  </si>
  <si>
    <t>Reverter on title in process</t>
  </si>
  <si>
    <t>DC</t>
  </si>
  <si>
    <t>Other components</t>
  </si>
  <si>
    <t>Documents</t>
  </si>
  <si>
    <t>Strata Title</t>
  </si>
  <si>
    <t>Lease terms</t>
  </si>
  <si>
    <t>Airspace</t>
  </si>
  <si>
    <t>Municipal agreement</t>
  </si>
  <si>
    <t>Partial interest in the site</t>
  </si>
  <si>
    <t>Approval for municipal-owned land use</t>
  </si>
  <si>
    <t>Partial ownership in one parcel</t>
  </si>
  <si>
    <t>Other restrictions for proposed site and land use</t>
  </si>
  <si>
    <t>Other partial interest</t>
  </si>
  <si>
    <t>None</t>
  </si>
  <si>
    <t>Confirm Proponent's 100% Interest in land</t>
  </si>
  <si>
    <r>
      <t xml:space="preserve">2324-042 Appendix 14 Response Template Part A - Project Profile - </t>
    </r>
    <r>
      <rPr>
        <b/>
        <sz val="12"/>
        <color rgb="FFFF0000"/>
        <rFont val="Calibri"/>
        <family val="2"/>
        <scheme val="minor"/>
      </rPr>
      <t>Version 1.0</t>
    </r>
  </si>
  <si>
    <r>
      <t>Describe procurement methodology for the project team. (</t>
    </r>
    <r>
      <rPr>
        <i/>
        <sz val="12"/>
        <rFont val="Calibri"/>
        <family val="2"/>
        <scheme val="minor"/>
      </rPr>
      <t>Limited to 200 words</t>
    </r>
    <r>
      <rPr>
        <sz val="12"/>
        <rFont val="Calibri"/>
        <family val="2"/>
        <scheme val="minor"/>
      </rPr>
      <t>):</t>
    </r>
  </si>
  <si>
    <r>
      <t xml:space="preserve">BC Housing Provisional Project Approval (PPA) </t>
    </r>
    <r>
      <rPr>
        <i/>
        <sz val="12"/>
        <color theme="1"/>
        <rFont val="Calibri"/>
        <family val="2"/>
        <scheme val="minor"/>
      </rPr>
      <t>(optional to include PDF)</t>
    </r>
  </si>
  <si>
    <r>
      <t xml:space="preserve">Cash - </t>
    </r>
    <r>
      <rPr>
        <i/>
        <sz val="12"/>
        <rFont val="Calibri"/>
        <family val="2"/>
        <scheme val="minor"/>
      </rPr>
      <t>(Indicate Source)</t>
    </r>
  </si>
  <si>
    <t>North</t>
  </si>
  <si>
    <t>(Street Address or if no civic address assigned, indicate cross streets)</t>
  </si>
  <si>
    <t>Current Owner Name</t>
  </si>
  <si>
    <t>Indigenous Government</t>
  </si>
  <si>
    <t>Non-Indigenous Non-Profit Housing Provider</t>
  </si>
  <si>
    <t>Indigenous Housing Provider</t>
  </si>
  <si>
    <t>Indigeneous Government</t>
  </si>
  <si>
    <t>Indigenous Non-Profit</t>
  </si>
  <si>
    <t>Type of ownership interest in the proposed site</t>
  </si>
  <si>
    <t>If yes, indicate page # in submission</t>
  </si>
  <si>
    <t>N/A - non-profit housing society currently exists</t>
  </si>
  <si>
    <t>1.  Purchase and Sale Agreement has been entered into</t>
  </si>
  <si>
    <t>2.  Offer/Letter of Intent to enter a lease</t>
  </si>
  <si>
    <t>3.  Council resolution confirming lease</t>
  </si>
  <si>
    <t xml:space="preserve">4.  Letter of Intent to Purchase </t>
  </si>
  <si>
    <t>5.  If another entity currently owns the property, provide evidence how the land will be transferred to Non-Profit Housing Provider. Evidence may include but not limited to a letter of intent or a form of agreement.</t>
  </si>
  <si>
    <t>Registered</t>
  </si>
  <si>
    <t>Provide further details below and complete corresponding columns to the right:</t>
  </si>
  <si>
    <t>All Proponents must have a mortgageable interest in the land
Note:  
a.  Premise lease, subleases and partial ownerships are not accepted under CMHC loan insurance. 
b.  The mortgage amortization term is 35-years.
c.   Lease terms are to be a minimum of 60 years.</t>
  </si>
  <si>
    <t>Confirm if title search is submitted</t>
  </si>
  <si>
    <t>If strata, or airspace, or any other form of building ownership, disclose details. BC Housing will evaluate proponent’s ability to act independently to fulfill Sample Operating Agreement. Premise leases and subleases, and partial ownerships are not accepted under the CMHC loan insurance.</t>
  </si>
  <si>
    <t>Title Search / Parcel Abstract Report</t>
  </si>
  <si>
    <t>Building</t>
  </si>
  <si>
    <t>Complete this section for projects On-Reserve:</t>
  </si>
  <si>
    <t>Complete this section for both On and Off Reserve Projects:</t>
  </si>
  <si>
    <t>Complete this section for projects Off-Reserve</t>
  </si>
  <si>
    <t>If a leasehold structure, provide lease status</t>
  </si>
  <si>
    <r>
      <t xml:space="preserve">1. This </t>
    </r>
    <r>
      <rPr>
        <b/>
        <sz val="12"/>
        <color theme="1"/>
        <rFont val="Calibri"/>
        <family val="2"/>
        <scheme val="minor"/>
      </rPr>
      <t>Appendix 14 Response Template Part A</t>
    </r>
    <r>
      <rPr>
        <sz val="12"/>
        <color theme="1"/>
        <rFont val="Calibri"/>
        <family val="2"/>
        <scheme val="minor"/>
      </rPr>
      <t xml:space="preserve"> consists of following sections (tabs) required responses from the Proponents: </t>
    </r>
  </si>
  <si>
    <r>
      <t xml:space="preserve">2. Proponents must complete </t>
    </r>
    <r>
      <rPr>
        <b/>
        <i/>
        <sz val="12"/>
        <color theme="1"/>
        <rFont val="Calibri"/>
        <family val="2"/>
        <scheme val="minor"/>
      </rPr>
      <t>all</t>
    </r>
    <r>
      <rPr>
        <sz val="12"/>
        <color theme="1"/>
        <rFont val="Calibri"/>
        <family val="2"/>
        <scheme val="minor"/>
      </rPr>
      <t xml:space="preserve"> tabs of </t>
    </r>
    <r>
      <rPr>
        <b/>
        <sz val="12"/>
        <color theme="1"/>
        <rFont val="Calibri"/>
        <family val="2"/>
        <scheme val="minor"/>
      </rPr>
      <t>Appendix 14 Response Template Part A.</t>
    </r>
  </si>
  <si>
    <r>
      <t xml:space="preserve">3. Proposals submitted without a properly completed </t>
    </r>
    <r>
      <rPr>
        <b/>
        <sz val="12"/>
        <color theme="1"/>
        <rFont val="Calibri"/>
        <family val="2"/>
        <scheme val="minor"/>
      </rPr>
      <t>Appendix 14 Response Template</t>
    </r>
    <r>
      <rPr>
        <sz val="12"/>
        <color theme="1"/>
        <rFont val="Calibri"/>
        <family val="2"/>
        <scheme val="minor"/>
      </rPr>
      <t xml:space="preserve"> in the format provided by BC Housing will be withdrawn from evaluation.</t>
    </r>
  </si>
  <si>
    <t>Project Profile</t>
  </si>
  <si>
    <t>Has not started yet</t>
  </si>
  <si>
    <t>Freehold (Treaty Lands)</t>
  </si>
  <si>
    <t>Are any of supporting documents included in the submission?</t>
  </si>
  <si>
    <t>Mortgable Interest Type (On-Reserve)</t>
  </si>
  <si>
    <t>Mortgable Interest Type (Off-Reserve)</t>
  </si>
  <si>
    <r>
      <rPr>
        <sz val="12"/>
        <rFont val="Calibri"/>
        <family val="2"/>
        <scheme val="minor"/>
      </rPr>
      <t>Provide project location/address, number of units, unit distribution and targeted residents per each unit type.</t>
    </r>
    <r>
      <rPr>
        <i/>
        <sz val="12"/>
        <color rgb="FFFF0000"/>
        <rFont val="Calibri"/>
        <family val="2"/>
        <scheme val="minor"/>
      </rPr>
      <t xml:space="preserve"> </t>
    </r>
  </si>
  <si>
    <r>
      <t>---------------------------------------------------------------</t>
    </r>
    <r>
      <rPr>
        <b/>
        <sz val="12"/>
        <rFont val="Calibri"/>
        <family val="2"/>
        <scheme val="minor"/>
      </rPr>
      <t>&gt;</t>
    </r>
  </si>
  <si>
    <t>(no. of accessible units)</t>
  </si>
  <si>
    <t>(no. of office spaces &amp; total sq ft)</t>
  </si>
  <si>
    <t>(no. of spaces &amp; total &amp; sq ft)</t>
  </si>
  <si>
    <t>* If redevelopment, complete Tenant Relocation Plan below. Also include justification for building replacement in the Need &amp; Demand Analysis section below.</t>
  </si>
  <si>
    <t xml:space="preserve"> * only applicable to redevelopment projects; Do not duplicate information from the communication plan</t>
  </si>
  <si>
    <t>1.2.4 Project Structure</t>
  </si>
  <si>
    <t xml:space="preserve"> * Propose a communication plan to support project goals and address project changes, such as schedule and risks.</t>
  </si>
  <si>
    <t>Passive Cooling Strategies</t>
  </si>
  <si>
    <r>
      <t xml:space="preserve">Amount included in </t>
    </r>
    <r>
      <rPr>
        <b/>
        <sz val="12"/>
        <rFont val="Calibri"/>
        <family val="2"/>
        <scheme val="minor"/>
      </rPr>
      <t>Capital Budget ($)</t>
    </r>
  </si>
  <si>
    <t xml:space="preserve">     - General Information</t>
  </si>
  <si>
    <t xml:space="preserve">     - Mandatory Requirements</t>
  </si>
  <si>
    <t xml:space="preserve">     - Rated Requirements</t>
  </si>
  <si>
    <t>2. Section and Subsection numbers in response template repeat section and subsection numbers in RFP and Appendices for easy referencing.</t>
  </si>
  <si>
    <t xml:space="preserve">5. White boxes/cells with word "(Select)" list options for Proponents to select. </t>
  </si>
  <si>
    <t xml:space="preserve">Notes (if applicable) for the land interest and Band Council/Governing body/ documents; any conditions that have not been covered in this Response Template. </t>
  </si>
  <si>
    <t>6. White boxes/cells (may include hints in bracket) are free text cell to allow Proponents to provide brief answers/comments.</t>
  </si>
  <si>
    <t>7. Light green boxes/cells with italic font starting with "*" provide notes/remarks to the section or questions.</t>
  </si>
  <si>
    <t>Provide further details below and complete corresponding columns to the right</t>
  </si>
  <si>
    <t>Confirm if a disclosure statement is included or has been provided under a purchase and sale agreement</t>
  </si>
  <si>
    <t>Are any supporting documents included in the submission?</t>
  </si>
  <si>
    <t>List partners' names and outline their roles</t>
  </si>
  <si>
    <t>Partner's role</t>
  </si>
  <si>
    <t>(Enter partner's role)</t>
  </si>
  <si>
    <t>(Enter partner's name)</t>
  </si>
  <si>
    <t>Partner's name</t>
  </si>
  <si>
    <t xml:space="preserve">Notes (if applicable) on the leashold structure, any conditions that have not been covered in this Response Template. </t>
  </si>
  <si>
    <t xml:space="preserve">Is the lease registered?  </t>
  </si>
  <si>
    <t>Does the resolution from the governing body of the First Nation commit to work towards issuing a leasehold tenure meeting BC Housing's requirements for the project?</t>
  </si>
  <si>
    <t>1. A title search confirming existing ownership</t>
  </si>
  <si>
    <t>2. Purchase and Sale Agreement has been entered into</t>
  </si>
  <si>
    <t>3. Offer/Letter of Intent to enter a lease</t>
  </si>
  <si>
    <t>4. Council resolution confirming lease</t>
  </si>
  <si>
    <t>5. Letter of Intent to Purchase</t>
  </si>
  <si>
    <r>
      <t xml:space="preserve">6. If another entity currently owns the property, is evidence of how the land will be transferred to the non-profit housing provider provided? 
</t>
    </r>
    <r>
      <rPr>
        <i/>
        <sz val="12"/>
        <color theme="1"/>
        <rFont val="Calibri"/>
        <family val="2"/>
        <scheme val="minor"/>
      </rPr>
      <t>(Evidence may include a letter of intent or a form of agreement.)</t>
    </r>
  </si>
  <si>
    <t>Is a resolution submitted by the governing body of the First Nation that confirms working towards the issuance of a leasehold tenure that meets BC Housing’s requirements.</t>
  </si>
  <si>
    <t>Project 2 Scope</t>
  </si>
  <si>
    <t>Project 2 Schedule</t>
  </si>
  <si>
    <t>Project 2 Budget</t>
  </si>
  <si>
    <t>Project 3 Scope</t>
  </si>
  <si>
    <t>Project 3 Schedule</t>
  </si>
  <si>
    <t>Project 3 Budget</t>
  </si>
  <si>
    <t>1.2.1.f Tenant Relocation Plan</t>
  </si>
  <si>
    <t>Is this or other suppoprting document included in the submission?</t>
  </si>
  <si>
    <t>Notes (if applicble) on plans/surveys/charges on title, land code conditions on mortgages and plan on how to address any conditions to the mortgage.   If the list is long, attach a separate page.</t>
  </si>
  <si>
    <t>Notes (if applicable) on how and when the title will be cleared, or rationale on why a charge should stay on title. If the list is long, attach separate page.</t>
  </si>
  <si>
    <t>(Enter notes)
(Indicate page # in submission if additional page is attached)</t>
  </si>
  <si>
    <t xml:space="preserve">
If a leasehold structure, provide further details below and complete corresponding columns to the right</t>
  </si>
  <si>
    <t>Construction Strategy</t>
  </si>
  <si>
    <r>
      <t>Outline / describe partners' roles for Acknowledgement of Partnership section (</t>
    </r>
    <r>
      <rPr>
        <b/>
        <i/>
        <sz val="12"/>
        <color theme="1"/>
        <rFont val="Calibri"/>
        <family val="2"/>
        <scheme val="minor"/>
      </rPr>
      <t xml:space="preserve">Limited to </t>
    </r>
    <r>
      <rPr>
        <b/>
        <i/>
        <sz val="12"/>
        <rFont val="Calibri"/>
        <family val="2"/>
        <scheme val="minor"/>
      </rPr>
      <t>500</t>
    </r>
    <r>
      <rPr>
        <b/>
        <i/>
        <sz val="12"/>
        <color theme="1"/>
        <rFont val="Calibri"/>
        <family val="2"/>
        <scheme val="minor"/>
      </rPr>
      <t xml:space="preserve"> words</t>
    </r>
    <r>
      <rPr>
        <b/>
        <sz val="12"/>
        <color theme="1"/>
        <rFont val="Calibri"/>
        <family val="2"/>
        <scheme val="minor"/>
      </rPr>
      <t>):</t>
    </r>
  </si>
  <si>
    <r>
      <t>If necessary, comments on Mortageable Insterest below (</t>
    </r>
    <r>
      <rPr>
        <b/>
        <i/>
        <sz val="12"/>
        <rFont val="Calibri"/>
        <family val="2"/>
        <scheme val="minor"/>
      </rPr>
      <t>Limited to 500 words</t>
    </r>
    <r>
      <rPr>
        <b/>
        <sz val="12"/>
        <rFont val="Calibri"/>
        <family val="2"/>
        <scheme val="minor"/>
      </rPr>
      <t>):</t>
    </r>
  </si>
  <si>
    <r>
      <t>If necessary, comments on Mortgageable Interest Restrictions below. (</t>
    </r>
    <r>
      <rPr>
        <b/>
        <i/>
        <sz val="12"/>
        <color theme="1"/>
        <rFont val="Calibri"/>
        <family val="2"/>
        <scheme val="minor"/>
      </rPr>
      <t xml:space="preserve">Limited to </t>
    </r>
    <r>
      <rPr>
        <b/>
        <i/>
        <sz val="12"/>
        <rFont val="Calibri"/>
        <family val="2"/>
        <scheme val="minor"/>
      </rPr>
      <t>500</t>
    </r>
    <r>
      <rPr>
        <b/>
        <i/>
        <sz val="12"/>
        <color theme="1"/>
        <rFont val="Calibri"/>
        <family val="2"/>
        <scheme val="minor"/>
      </rPr>
      <t xml:space="preserve"> words</t>
    </r>
    <r>
      <rPr>
        <b/>
        <sz val="12"/>
        <color theme="1"/>
        <rFont val="Calibri"/>
        <family val="2"/>
        <scheme val="minor"/>
      </rPr>
      <t>):</t>
    </r>
  </si>
  <si>
    <r>
      <t>If necessary, comments on Building Ownership below. (</t>
    </r>
    <r>
      <rPr>
        <b/>
        <i/>
        <sz val="12"/>
        <rFont val="Calibri"/>
        <family val="2"/>
        <scheme val="minor"/>
      </rPr>
      <t>Limited to 500 words</t>
    </r>
    <r>
      <rPr>
        <b/>
        <sz val="12"/>
        <rFont val="Calibri"/>
        <family val="2"/>
        <scheme val="minor"/>
      </rPr>
      <t>):</t>
    </r>
  </si>
  <si>
    <r>
      <t>If necessary, comments on cross-subsidy below (</t>
    </r>
    <r>
      <rPr>
        <b/>
        <i/>
        <sz val="12"/>
        <rFont val="Calibri"/>
        <family val="2"/>
        <scheme val="minor"/>
      </rPr>
      <t>Limited to 500 words</t>
    </r>
    <r>
      <rPr>
        <b/>
        <sz val="12"/>
        <rFont val="Calibri"/>
        <family val="2"/>
        <scheme val="minor"/>
      </rPr>
      <t>):</t>
    </r>
  </si>
  <si>
    <t>1. Project Profile tab contains 3 Sections:</t>
  </si>
  <si>
    <r>
      <t xml:space="preserve">Need &amp; Demand Analysis </t>
    </r>
    <r>
      <rPr>
        <b/>
        <sz val="12"/>
        <rFont val="Calibri"/>
        <family val="2"/>
        <scheme val="minor"/>
      </rPr>
      <t xml:space="preserve"> </t>
    </r>
    <r>
      <rPr>
        <b/>
        <i/>
        <sz val="12"/>
        <rFont val="Calibri"/>
        <family val="2"/>
        <scheme val="minor"/>
      </rPr>
      <t>(Limited to 500 words)</t>
    </r>
  </si>
  <si>
    <r>
      <t>(Limit 100 words: Briefly describe</t>
    </r>
    <r>
      <rPr>
        <sz val="12"/>
        <color rgb="FFFF0000"/>
        <rFont val="Calibri"/>
        <family val="2"/>
        <scheme val="minor"/>
      </rPr>
      <t xml:space="preserve"> </t>
    </r>
    <r>
      <rPr>
        <sz val="12"/>
        <rFont val="Calibri"/>
        <family val="2"/>
        <scheme val="minor"/>
      </rPr>
      <t>construction strategy)</t>
    </r>
  </si>
  <si>
    <t>(Provide brief comments here.)</t>
  </si>
  <si>
    <r>
      <t>If necessary, comments on Sustainability &amp; Resilience below (</t>
    </r>
    <r>
      <rPr>
        <b/>
        <i/>
        <sz val="12"/>
        <rFont val="Calibri"/>
        <family val="2"/>
        <scheme val="minor"/>
      </rPr>
      <t>Limited to 500 words</t>
    </r>
    <r>
      <rPr>
        <b/>
        <sz val="12"/>
        <rFont val="Calibri"/>
        <family val="2"/>
        <scheme val="minor"/>
      </rPr>
      <t>):</t>
    </r>
  </si>
  <si>
    <r>
      <t>If necessary, comments on Equity &amp; Contributions below (</t>
    </r>
    <r>
      <rPr>
        <b/>
        <i/>
        <sz val="12"/>
        <color theme="1"/>
        <rFont val="Calibri"/>
        <family val="2"/>
        <scheme val="minor"/>
      </rPr>
      <t>Limited t</t>
    </r>
    <r>
      <rPr>
        <b/>
        <i/>
        <sz val="12"/>
        <rFont val="Calibri"/>
        <family val="2"/>
        <scheme val="minor"/>
      </rPr>
      <t>o 500</t>
    </r>
    <r>
      <rPr>
        <b/>
        <i/>
        <sz val="12"/>
        <color theme="1"/>
        <rFont val="Calibri"/>
        <family val="2"/>
        <scheme val="minor"/>
      </rPr>
      <t xml:space="preserve"> words</t>
    </r>
    <r>
      <rPr>
        <b/>
        <sz val="12"/>
        <color theme="1"/>
        <rFont val="Calibri"/>
        <family val="2"/>
        <scheme val="minor"/>
      </rPr>
      <t>):</t>
    </r>
  </si>
  <si>
    <r>
      <t xml:space="preserve">APPENDIX </t>
    </r>
    <r>
      <rPr>
        <b/>
        <sz val="16"/>
        <rFont val="Calibri"/>
        <family val="2"/>
        <scheme val="minor"/>
      </rPr>
      <t>14</t>
    </r>
    <r>
      <rPr>
        <b/>
        <sz val="16"/>
        <color theme="1"/>
        <rFont val="Calibri"/>
        <family val="2"/>
        <scheme val="minor"/>
      </rPr>
      <t xml:space="preserve"> - Operating Budget for Indigenous Housing Fund RFP 2023</t>
    </r>
  </si>
  <si>
    <t>Indigenous Women and Indigenous women with children who are experiencing or at risk of violence</t>
  </si>
  <si>
    <t>Instructions: Do not alter gray boxes which are autocalculated. Submit this file in Excel (.xlsx) format. PDF format will not be accepted for this file.</t>
  </si>
  <si>
    <t>Total IHF Units (Autocalculation)</t>
  </si>
  <si>
    <t>For Indigenous non-profit housing Proponent, confirm if the Indigenous non-profit Proponent has a majority of its directors self-identifying as being Indigenous decsent and has a primary purpose of providing affordable housing to Indigenous people</t>
  </si>
  <si>
    <t>If partnership, an Acknowledgement of Partnership or Partnership Agreement (outlining the roles of the partners) is required. Confirm if Partnership Agreement is included in the submission</t>
  </si>
  <si>
    <t>For existing buildings
(that were already constructed)</t>
  </si>
  <si>
    <t>For new developments 
(buildings that yet to be constructed)</t>
  </si>
  <si>
    <t>Less than 100%</t>
  </si>
  <si>
    <t>Provide details on achieving mortagagable interest in land</t>
  </si>
  <si>
    <t>(Provide details here)</t>
  </si>
  <si>
    <t>Dates</t>
  </si>
  <si>
    <t>(Instert Date (YYYY/MM/DD))</t>
  </si>
  <si>
    <t>Select applicable document</t>
  </si>
  <si>
    <t>Proponent must have a mortgageable interest in the land at the time of RFP submission. Five allowable exceptions are listed below. Complete corresponding columns to the right.</t>
  </si>
  <si>
    <t>Project support from governing body</t>
  </si>
  <si>
    <t>Is a resolution attached to the submission?</t>
  </si>
  <si>
    <t>Provide details on mortgagebale interest restrictions and complete corresponding columns to the right</t>
  </si>
  <si>
    <t>Confirm restriction</t>
  </si>
  <si>
    <t>Are there any legal notations, charges, liens, conditions, or reverters registered on the land title that would unduly restrict the mortgageable interest?</t>
  </si>
  <si>
    <t>Provide ownership confirmation with any of the following:</t>
  </si>
  <si>
    <t>Average Unit Size</t>
  </si>
  <si>
    <t>Is the title free of any registered charges/encumbrances?</t>
  </si>
  <si>
    <t xml:space="preserve">Confirm if a plan/survey of the proposed lot(s) is submitted
</t>
  </si>
  <si>
    <t>Parking type</t>
  </si>
  <si>
    <t>Modular/Prefabricated</t>
  </si>
  <si>
    <t>Is this project expected to be funded by BC Housing program(s) other than IHF, e.g., Community Housing Fund (CHF), Supporting Housing Fund (SHF), Womens Transitional Housing Fund (WTHF) or other?</t>
  </si>
  <si>
    <t>Is the same site (with the same PID) already funded by any of BC Housing program(s)?</t>
  </si>
  <si>
    <t>Is there another BC Housing project (in progress or applied for) at the same building site (with same PID)?</t>
  </si>
  <si>
    <t>Answer below questions and provide comments to the right</t>
  </si>
  <si>
    <t>Yes / No</t>
  </si>
  <si>
    <t>Notes on BC Housing cross-subsidy</t>
  </si>
  <si>
    <t>(If yes, specify here)</t>
  </si>
  <si>
    <t>(If yes, specify if this new project will be subdivided or somehow separated from that other project)</t>
  </si>
  <si>
    <t>1.2.1.a Project Location*</t>
  </si>
  <si>
    <t>Mix (wood &amp; concrete)</t>
  </si>
  <si>
    <t>(no. of parking stall &amp; total sq ft)</t>
  </si>
  <si>
    <t>Both surface and below grade</t>
  </si>
  <si>
    <t>Provide details on zoning and subdivision status as required below</t>
  </si>
  <si>
    <t>If site servicing is in progress, confirm if the evidence is included to support the project schedule, (e.g., written confirmation from planning department municipal staff)</t>
  </si>
  <si>
    <t>If other, specify ---&gt;</t>
  </si>
  <si>
    <t>If not available, provide comments ---&gt;</t>
  </si>
  <si>
    <t xml:space="preserve"> Indicate dates in Project Schedule section.</t>
  </si>
  <si>
    <t>Total number of units</t>
  </si>
  <si>
    <t>No. of accessible units</t>
  </si>
  <si>
    <t>No of adaptable units</t>
  </si>
  <si>
    <t>No. of regular units</t>
  </si>
  <si>
    <t>Greenhouse gas intensity (GHGI)</t>
  </si>
  <si>
    <t>(Populate total residential sq ft here)</t>
  </si>
  <si>
    <t>Number of office &amp; total office space</t>
  </si>
  <si>
    <t>Number of parking &amp; total parking space</t>
  </si>
  <si>
    <t>Number of amenity rooms &amp; total amentiy room space</t>
  </si>
  <si>
    <t>(no. of amenity rooms  &amp; total sq ft)</t>
  </si>
  <si>
    <t>(no. of meeting rooms  &amp; total sq ft)</t>
  </si>
  <si>
    <t>Provide drawings and further information as required below</t>
  </si>
  <si>
    <t>Provide total sq ft for non-residential Space</t>
  </si>
  <si>
    <t>Provide total sq ft of the space supporing residents</t>
  </si>
  <si>
    <t>Level of Drawing</t>
  </si>
  <si>
    <t>Schematic</t>
  </si>
  <si>
    <t>Health Authority Region in which the proposed project is located</t>
  </si>
  <si>
    <t>Type of Contract</t>
  </si>
  <si>
    <t>CCDC 2</t>
  </si>
  <si>
    <t>CCDC 5B</t>
  </si>
  <si>
    <t>CCDC 14</t>
  </si>
  <si>
    <t>Provide information on your Communication Strategy with respect to the following:</t>
  </si>
  <si>
    <t>Provide details on construction strategy</t>
  </si>
  <si>
    <r>
      <t>If necessary, provide additional information on Tenant Relocation Plan below (</t>
    </r>
    <r>
      <rPr>
        <b/>
        <i/>
        <sz val="12"/>
        <rFont val="Calibri"/>
        <family val="2"/>
        <scheme val="minor"/>
      </rPr>
      <t>Limited to 500 words</t>
    </r>
    <r>
      <rPr>
        <b/>
        <sz val="12"/>
        <rFont val="Calibri"/>
        <family val="2"/>
        <scheme val="minor"/>
      </rPr>
      <t>):</t>
    </r>
  </si>
  <si>
    <t>How will you maintain unit/family composition during the relocation?</t>
  </si>
  <si>
    <r>
      <t xml:space="preserve">How will tenant relocation be funded?
</t>
    </r>
    <r>
      <rPr>
        <i/>
        <sz val="12"/>
        <color rgb="FF000000"/>
        <rFont val="Calibri"/>
        <family val="2"/>
        <scheme val="minor"/>
      </rPr>
      <t>(BC Housing does not fund tenant relocation)</t>
    </r>
  </si>
  <si>
    <t>What logistics support (e.g., transport, moving services) will be provided to your existing tenants during the move?</t>
  </si>
  <si>
    <r>
      <t xml:space="preserve">Describe </t>
    </r>
    <r>
      <rPr>
        <b/>
        <i/>
        <sz val="12"/>
        <color theme="1"/>
        <rFont val="Calibri"/>
        <family val="2"/>
        <scheme val="minor"/>
      </rPr>
      <t>(Limit 100 words)</t>
    </r>
  </si>
  <si>
    <t>Confirm if project exceeds BC Housing Design Guidelines and Construction Standards.</t>
  </si>
  <si>
    <t>Provide information on how proposed project aligns with BC Housing Design Guidelines and Construction Standards:</t>
  </si>
  <si>
    <t>If no, explain variances, how they deviate from Deisgn Guidelines and why the variance is incorporated in the design. Attach separate page/s with variances description and confirm if it is attached in the box to the right  ---&gt;</t>
  </si>
  <si>
    <t>If yes, explain how the project will exceed BC Housing Design Guidelines and Construction Standards.  Attach separate page/s and confirm if it is attached in the box to the right  ---&gt;</t>
  </si>
  <si>
    <t xml:space="preserve">If no, explain the rationale. Attach separate page/s and confirm if it is attached in the box to the right
---&gt;
</t>
  </si>
  <si>
    <t xml:space="preserve">Roles and responsibilities in governing the project at development &amp; construction stages </t>
  </si>
  <si>
    <t>Council / Board Chair</t>
  </si>
  <si>
    <t>Council / Board Members</t>
  </si>
  <si>
    <t xml:space="preserve">Other senior leaders </t>
  </si>
  <si>
    <t>Roles and esponsibilities of partners through the development &amp; construction stages</t>
  </si>
  <si>
    <t>If yes, provide the name and reference point of contact for the organization, performing third-party administration to the right ---&gt;</t>
  </si>
  <si>
    <t>(Enter third party administration organization name and reference point of contact)</t>
  </si>
  <si>
    <t>1.2.3.d Proponent's Organizational References &amp; Capacity</t>
  </si>
  <si>
    <t xml:space="preserve">Proponent's experience in property development (in years)    </t>
  </si>
  <si>
    <t>If project is selected, does Proponent have capacity to take on the work?</t>
  </si>
  <si>
    <t xml:space="preserve">If necessary,  comments on Proponent's Organizational References &amp; Capacity. </t>
  </si>
  <si>
    <t>For projects at early design stage: 
If no direct property development experience, confirm if action plan to manage a development project, build adequate capacity and act as an owner is included in the submission.</t>
  </si>
  <si>
    <t>(DC company name if third party)</t>
  </si>
  <si>
    <t>Provide details</t>
  </si>
  <si>
    <t>Provide details for roles listed below</t>
  </si>
  <si>
    <t>Provide DC's name only, if in-house. Add company name and phone/email if third-party:</t>
  </si>
  <si>
    <t xml:space="preserve">Reference 1 </t>
  </si>
  <si>
    <t xml:space="preserve">Reference 2 </t>
  </si>
  <si>
    <t>For project with no contracted project team, complete below:</t>
  </si>
  <si>
    <t>if applicanle</t>
  </si>
  <si>
    <t>First Nation membership voting (if appliable)</t>
  </si>
  <si>
    <t>Land designation activities (if applicable)</t>
  </si>
  <si>
    <t>OCP/Rezoning Application/Subdivision (if applicable)</t>
  </si>
  <si>
    <t>Final Local Authority or Municipal Approval/Adoption</t>
  </si>
  <si>
    <t>Optimized thermal layout</t>
  </si>
  <si>
    <t>Incorporated external/overhang shading</t>
  </si>
  <si>
    <t>Optimized window frames &amp; reduced Solar Heat Gain Coefficient (SHGC)</t>
  </si>
  <si>
    <t>Energy Step Code</t>
  </si>
  <si>
    <t xml:space="preserve">1.2.3.a Proponent Leadership &amp; Project Governance at development &amp; construction stages </t>
  </si>
  <si>
    <t>Contracted</t>
  </si>
  <si>
    <t>Not contracted</t>
  </si>
  <si>
    <t>Source of Development Consultant</t>
  </si>
  <si>
    <t>If third-party Development Consultant:</t>
  </si>
  <si>
    <t>If contracted, provide architect name and company:</t>
  </si>
  <si>
    <t>Proponent</t>
  </si>
  <si>
    <t>Proponent Contact Name</t>
  </si>
  <si>
    <t xml:space="preserve">Proponent Contact Email </t>
  </si>
  <si>
    <t>Proponent Contact Phone</t>
  </si>
  <si>
    <t>(Please refer to:</t>
  </si>
  <si>
    <t>A) Indigenous non-profit housing provider</t>
  </si>
  <si>
    <t>B) First Nation</t>
  </si>
  <si>
    <t>C) Indigenous Government</t>
  </si>
  <si>
    <t>D) Non-Indigenous non-profit housing provider partnering with an Indigenous organizaiton</t>
  </si>
  <si>
    <t xml:space="preserve">E) Private organization partnering with Indigenous partner </t>
  </si>
  <si>
    <r>
      <t>Health Authority Region</t>
    </r>
    <r>
      <rPr>
        <i/>
        <sz val="12"/>
        <rFont val="Calibri"/>
        <family val="2"/>
        <scheme val="minor"/>
      </rPr>
      <t>)</t>
    </r>
  </si>
  <si>
    <r>
      <t xml:space="preserve">Proponent Type
</t>
    </r>
    <r>
      <rPr>
        <i/>
        <sz val="12"/>
        <color theme="1"/>
        <rFont val="Calibri"/>
        <family val="2"/>
        <scheme val="minor"/>
      </rPr>
      <t>(Refer to criteria in Row #7 above)</t>
    </r>
  </si>
  <si>
    <t>Proponent Organization Name</t>
  </si>
  <si>
    <t>Proponent Type</t>
  </si>
  <si>
    <t>If establishing a mortgagable interest requires the creation of a non-profit society under the land regime, the Proponent  will undertake and commit to forming the non-profit housing society upon selection to proceed.</t>
  </si>
  <si>
    <t>100% (Own or Lease)</t>
  </si>
  <si>
    <t>Notes (if applicable) on the land interest documents and when the land ownership will be achieved</t>
  </si>
  <si>
    <t>Leasehold (Under Land Code or Indian Act)</t>
  </si>
  <si>
    <t>Leasehold (Treaty Lands)</t>
  </si>
  <si>
    <r>
      <t xml:space="preserve">REQUIRED COMMENTS: explain basis of market rent estimate for each unit type  </t>
    </r>
    <r>
      <rPr>
        <b/>
        <sz val="12"/>
        <color theme="0"/>
        <rFont val="Calibri"/>
        <family val="2"/>
        <scheme val="minor"/>
      </rPr>
      <t xml:space="preserve">and </t>
    </r>
    <r>
      <rPr>
        <sz val="12"/>
        <color theme="0"/>
        <rFont val="Calibri"/>
        <family val="2"/>
        <scheme val="minor"/>
      </rPr>
      <t>average RGI resident income for RGI estimates (e.g. 70% of HIL, 60% of HIL, etc.)</t>
    </r>
  </si>
  <si>
    <r>
      <t xml:space="preserve"> Vacancy Loss </t>
    </r>
    <r>
      <rPr>
        <b/>
        <sz val="12"/>
        <color rgb="FFFF0000"/>
        <rFont val="Calibri"/>
        <family val="2"/>
        <scheme val="minor"/>
      </rPr>
      <t>(s/b negative amount)</t>
    </r>
  </si>
  <si>
    <t>Submit this file in Excel (.xlsx) format. PDF format will not be accepted for this file only.</t>
  </si>
  <si>
    <t>As noted in section 2.2 of RFP, any restrictions for the proposed site (e.g. land use, lease terms, municipal housing agreements, approvals required for the use of the municipal-owned land, etc.) must not conflict with the terms of the approved template lease forms, sample Operating Agreement, the IHF Program, CMHC mortgage insurance requirements or require a higher level of subsidy to meet 3rd-party requirements.
As noted in section 2.3 of the RFP, Proponent must demonstrate that it has legal interest in the property which must not be unduly restricted by any legal notation, charge, lien, condition or reverter.  Disclose any legal notation, charge, lien, condition, or reverter on title or in process.</t>
  </si>
  <si>
    <t>Restriction</t>
  </si>
  <si>
    <t xml:space="preserve">Are there other types of restrictions? If yes, specify the other type of restriction AND plans and timeline (month and year) the legal interest will be removed.  </t>
  </si>
  <si>
    <t>Complete this section only if proposed project is Off-Reserve</t>
  </si>
  <si>
    <t>Complete this section only if proposed project is On-Reserve</t>
  </si>
  <si>
    <t>Complete this section only if prposed project is On-Reserve</t>
  </si>
  <si>
    <t>Building Ownership Requirements</t>
  </si>
  <si>
    <t>2.8 Non-profit Proponent in Good Standing</t>
  </si>
  <si>
    <t xml:space="preserve">Is a proof / confirmation of good standing with applicable corporate registrar submitted? </t>
  </si>
  <si>
    <t>We commit to establishing a non-profit housing society</t>
  </si>
  <si>
    <t xml:space="preserve">We do not commit to establishing a non-profit housing society </t>
  </si>
  <si>
    <r>
      <t xml:space="preserve">2.1 - Eligible Proponent and Acknowledgement of Partnership (or Partnership Agreement)
</t>
    </r>
    <r>
      <rPr>
        <i/>
        <sz val="12"/>
        <color theme="1"/>
        <rFont val="Calibri"/>
        <family val="2"/>
        <scheme val="minor"/>
      </rPr>
      <t>See Proponent Eligibility in Row #7 above</t>
    </r>
  </si>
  <si>
    <t>Is the land owned by a municipality or is the land use restricted?</t>
  </si>
  <si>
    <t>Does proposed parcel(s) have any prior community plan for another use?</t>
  </si>
  <si>
    <t>Subdivision or Lot Consolidation</t>
  </si>
  <si>
    <t>Notes (if applicable) and additiona page(s) on financial independence with title, capital and operating budgets.</t>
  </si>
  <si>
    <t>For new developments only: 
Confirm when jurisdiction requirements have been or could be satisfied to commence construction</t>
  </si>
  <si>
    <t>Check BC Housing Design Guideliens and Construciton Standards for definition</t>
  </si>
  <si>
    <t>(total sq ft)</t>
  </si>
  <si>
    <t xml:space="preserve">Do you have the ability to partner with other Non-Profit partners should the need arise for temporary accommodations of relocated residents? Provide documentation, e.g. MOU, partnership agreement, communication/confirmation of partnership. </t>
  </si>
  <si>
    <r>
      <t xml:space="preserve">Provide a brief analysis of need and demand. Describe how proposed project is going to impact </t>
    </r>
    <r>
      <rPr>
        <b/>
        <sz val="12"/>
        <color rgb="FFFF0000"/>
        <rFont val="Calibri"/>
        <family val="2"/>
        <scheme val="minor"/>
      </rPr>
      <t xml:space="preserve">and meet </t>
    </r>
    <r>
      <rPr>
        <b/>
        <sz val="12"/>
        <color theme="1"/>
        <rFont val="Calibri"/>
        <family val="2"/>
        <scheme val="minor"/>
      </rPr>
      <t xml:space="preserve">the community </t>
    </r>
    <r>
      <rPr>
        <b/>
        <sz val="12"/>
        <color rgb="FFFF0000"/>
        <rFont val="Calibri"/>
        <family val="2"/>
        <scheme val="minor"/>
      </rPr>
      <t>needs</t>
    </r>
    <r>
      <rPr>
        <b/>
        <sz val="12"/>
        <color theme="1"/>
        <rFont val="Calibri"/>
        <family val="2"/>
        <scheme val="minor"/>
      </rPr>
      <t>. Include details about other similar projects nearby (location, proximity from the proposed project), either existing or projected that Proponent is aware of, and which target population it serves or intends to serve.</t>
    </r>
  </si>
  <si>
    <t xml:space="preserve">(Reference and submit local housing Needs Assessment or other relevant document/research/waitlists); If a redevelopment of existing housing, include justification for building replacement.)
</t>
  </si>
  <si>
    <t>Confirm if there is an opportunity to amend drawings to align with BC Housing Design Guidelines and Construction Standards, if approved to proceed.</t>
  </si>
  <si>
    <t xml:space="preserve"> Complete Capital Budget in 14A Capital Budget Tab next to 14A Risk tab in this excel file.</t>
  </si>
  <si>
    <t>Cost per Square Foot without the total Acquisiton and Servicing costs 
(as per the Capital budget line 12150)</t>
  </si>
  <si>
    <t>Date of the construction budget source document</t>
  </si>
  <si>
    <t>(enter date)</t>
  </si>
  <si>
    <t>If other source, describe and attach reports and indicate page # in submission</t>
  </si>
  <si>
    <t>(describe the source)
(page #)</t>
  </si>
  <si>
    <t>Complete 14A Risk Tab in this excel file.</t>
  </si>
  <si>
    <t>(Group 6)</t>
  </si>
  <si>
    <t>(Group 7)</t>
  </si>
  <si>
    <t>Construction Status</t>
  </si>
  <si>
    <t>Construction can commence immediately</t>
  </si>
  <si>
    <t>Construction can commence within 18-24 months</t>
  </si>
  <si>
    <t>Construction can commence within more than 24 months</t>
  </si>
  <si>
    <t>(Construction Contractor name)</t>
  </si>
  <si>
    <t>If contracted, provide Constrcution Contractor name and company:</t>
  </si>
  <si>
    <t>Tender Set</t>
  </si>
  <si>
    <t>Explain basis of estimated vacancy loss</t>
  </si>
  <si>
    <t xml:space="preserve">PROJECT ADDRESS: </t>
  </si>
  <si>
    <t>Confirm when mortgageable interest was or will be achieved</t>
  </si>
  <si>
    <t>For projects without an existing leasehold or freehold interest: has the First Nation's governing body passed a resolution supporting the project?</t>
  </si>
  <si>
    <r>
      <t xml:space="preserve">2324-042 Appendix 14 Response Template Part A - Risk -  </t>
    </r>
    <r>
      <rPr>
        <b/>
        <sz val="12"/>
        <color rgb="FFFF0000"/>
        <rFont val="Calibri"/>
        <family val="2"/>
        <scheme val="minor"/>
      </rPr>
      <t>Version 1.0</t>
    </r>
  </si>
  <si>
    <r>
      <t xml:space="preserve">2324-042 Appendix 14 Response Template Part A - Capital Budget - </t>
    </r>
    <r>
      <rPr>
        <b/>
        <sz val="11"/>
        <color rgb="FFFF0000"/>
        <rFont val="Calibri"/>
        <family val="2"/>
        <scheme val="minor"/>
      </rPr>
      <t>Version 1.0</t>
    </r>
  </si>
  <si>
    <r>
      <t xml:space="preserve">2324-042 Appendix 14 Response Template Part A - Operating Budget - </t>
    </r>
    <r>
      <rPr>
        <b/>
        <sz val="12"/>
        <color rgb="FFFF0000"/>
        <rFont val="Calibri"/>
        <family val="2"/>
        <scheme val="minor"/>
      </rPr>
      <t>Version 1.0</t>
    </r>
  </si>
  <si>
    <t>*Skip this sub-section - 1.2.1.a. Responses to it should have been provided in General Information, Mandatory Requirements and Rated Requirements in project location related sections.</t>
  </si>
  <si>
    <t>If applicble, identify partnerships at development and construciton stages, the rationale behind such partnership and plans to manage these partnerships going forward.</t>
  </si>
  <si>
    <t xml:space="preserve">(If necessary, provide comments on Project/Development Team; if years of industry experience are limited, include related education and experience in real estate, project management, construction, design, etc.) </t>
  </si>
  <si>
    <r>
      <t>Project Schedule: Outstanding Rezoning Requirements</t>
    </r>
    <r>
      <rPr>
        <b/>
        <i/>
        <sz val="12"/>
        <color rgb="FFFF0000"/>
        <rFont val="Calibri"/>
        <family val="2"/>
        <scheme val="minor"/>
      </rPr>
      <t xml:space="preserve"> </t>
    </r>
    <r>
      <rPr>
        <b/>
        <i/>
        <sz val="12"/>
        <color theme="0"/>
        <rFont val="Calibri"/>
        <family val="2"/>
        <scheme val="minor"/>
      </rPr>
      <t>(only applicable if rezoning is in progress)</t>
    </r>
  </si>
  <si>
    <r>
      <t xml:space="preserve">Project Schedule: Outstanding Development Permit Requirements </t>
    </r>
    <r>
      <rPr>
        <b/>
        <i/>
        <sz val="12"/>
        <color theme="0"/>
        <rFont val="Calibri"/>
        <family val="2"/>
        <scheme val="minor"/>
      </rPr>
      <t>(only applicable if Development Permit in progress)</t>
    </r>
  </si>
  <si>
    <t>Optimized window-wall ratio under 40%</t>
  </si>
  <si>
    <t>Included operable windows &amp; cross ventilation</t>
  </si>
  <si>
    <t>(Third-party sustainability standards, e.g., LEED Gold, Passive House Plus, etc.)</t>
  </si>
  <si>
    <t>(Resilience measures, e.g., flood, tsunami, wildfire smoke measures, etc.)</t>
  </si>
  <si>
    <t>(Sustainability features, e.g., solar panels, green roofs, etc.)</t>
  </si>
  <si>
    <t>Briefly explain how the strategy is included in project or explain why strategy is not included</t>
  </si>
  <si>
    <t>Strategies</t>
  </si>
  <si>
    <t>No unduly restrictions</t>
  </si>
  <si>
    <t>No restrictions, clear title</t>
  </si>
  <si>
    <t>4. Dark grey color boxes/cells with white color font contain formulas to auto calculate the value of the cell. They are locked, Proponents must not attempt altering such cell formatting or formula.</t>
  </si>
  <si>
    <t>8. Instructions in red italic font starting with the words "Check" are reminding Proponents that the details should have been provided in the designated sections mentioned in those instructions.</t>
  </si>
  <si>
    <t xml:space="preserve">If no Partnership Agreement, provide the Acknowledgement of Partnership below. All partners listed below shall be in agreement with their roles in the partnership. </t>
  </si>
  <si>
    <t>Restriction 1</t>
  </si>
  <si>
    <t>Restriction 2</t>
  </si>
  <si>
    <t>Restriction 3</t>
  </si>
  <si>
    <t>Restriction 4</t>
  </si>
  <si>
    <t>Restriction 5</t>
  </si>
  <si>
    <t xml:space="preserve">If other than 100% (for both the existing buildings and new developments), list the entities and % in the building for each. Provide additional details in the comments section below (Row #112) </t>
  </si>
  <si>
    <t>If less than 100% (at completion or current), list the entities and % in the land for each</t>
  </si>
  <si>
    <t>(% in land)</t>
  </si>
  <si>
    <t>(% in building)</t>
  </si>
  <si>
    <t>Confirm if the Title Search or Parcel Abstract Report is included</t>
  </si>
  <si>
    <t xml:space="preserve">Parcel Identifier (PID) </t>
  </si>
  <si>
    <r>
      <t>Legal Description</t>
    </r>
    <r>
      <rPr>
        <strike/>
        <sz val="12"/>
        <color theme="1"/>
        <rFont val="Calibri"/>
        <family val="2"/>
        <scheme val="minor"/>
      </rPr>
      <t/>
    </r>
  </si>
  <si>
    <r>
      <rPr>
        <b/>
        <i/>
        <sz val="12"/>
        <rFont val="Calibri"/>
        <family val="2"/>
        <scheme val="minor"/>
      </rPr>
      <t>Proponent eligibility</t>
    </r>
    <r>
      <rPr>
        <i/>
        <sz val="12"/>
        <rFont val="Calibri"/>
        <family val="2"/>
        <scheme val="minor"/>
      </rPr>
      <t xml:space="preserve">
To be eligible to submit a proposal, your organization as a Proponent must provide housing units for Indigenous populations in British Columbia identified in the RFP AND meet one of the following criteria: </t>
    </r>
    <r>
      <rPr>
        <i/>
        <sz val="12"/>
        <color rgb="FFFF0000"/>
        <rFont val="Calibri"/>
        <family val="2"/>
        <scheme val="minor"/>
      </rPr>
      <t xml:space="preserve">
</t>
    </r>
    <r>
      <rPr>
        <i/>
        <sz val="12"/>
        <rFont val="Calibri"/>
        <family val="2"/>
        <scheme val="minor"/>
      </rPr>
      <t xml:space="preserve">
A)  Proponent is an existing Indigenous non-profit housing provider; or
B)  Proponent is a First Nation; or
C)  Proponent is an Indigenous Government; or 
D)  Proponent is a Non-Indigenous non-profit housing provider partnering with an Indigenous organization such as an Indigenous non-profit housing provider, First Nation or Indigenous Government. NOTE 1: Partners are required to appoint a lead Proponent who will submit a proposal in response to this RFP and who will be entering into agreements with BC Housing; or
E)  Proponent is a private organization partnering with an Indigenous partner such as an Indigenous non-profit housing provider, First Nation or Indigenous government and submitting a proposal </t>
    </r>
    <r>
      <rPr>
        <b/>
        <i/>
        <u/>
        <sz val="12"/>
        <rFont val="Calibri"/>
        <family val="2"/>
        <scheme val="minor"/>
      </rPr>
      <t xml:space="preserve">on behalf </t>
    </r>
    <r>
      <rPr>
        <i/>
        <sz val="12"/>
        <rFont val="Calibri"/>
        <family val="2"/>
        <scheme val="minor"/>
      </rPr>
      <t xml:space="preserve">of the Indigenous partner.  NOTE 2: Private partner should interpret references to the “Proponent” throughout the RFP as their Indigenous partner who will be entering into agreements with BC Housing.  
NOTE 3: Recipient of the capital and operating funds and final mortgage holder for the housing project </t>
    </r>
    <r>
      <rPr>
        <b/>
        <i/>
        <u/>
        <sz val="12"/>
        <rFont val="Calibri"/>
        <family val="2"/>
        <scheme val="minor"/>
      </rPr>
      <t>must not be</t>
    </r>
    <r>
      <rPr>
        <i/>
        <sz val="12"/>
        <rFont val="Calibri"/>
        <family val="2"/>
        <scheme val="minor"/>
      </rPr>
      <t xml:space="preserve"> a for-profit organization.  BC Housing will work with successful Proponents to meet all requirements to achieve a mortgageable interest for both off-reserve and on-reserve land within the First Nations land regimes. </t>
    </r>
  </si>
  <si>
    <t xml:space="preserve">Notes (if applicable) to the Band Council or governing body documents </t>
  </si>
  <si>
    <t>Notes on the mortgageable interest restrictions. 
Any conditions that have not been covered in this Response Template. 
If yes to restrictions, indicate the type of the restriction and provide charge number and/or restriction details including plans and timeline (month and year) of the removal of the restriction.
If Other, specify the other type of restriction details including plans and timeline (month and year) of the removal of the restriction.</t>
  </si>
  <si>
    <t>On Reserve - 100% of Units - Rent Geared to Income</t>
  </si>
  <si>
    <t>Off Reserve - 100% of Units - Rent Geared to Income</t>
  </si>
  <si>
    <t>On Reserve - 100% of Units - Fixed Rent</t>
  </si>
  <si>
    <t>100% of Units - Rent Geared to Income (RGI)</t>
  </si>
  <si>
    <t>NOTE for Off-reserve projects:</t>
  </si>
  <si>
    <t>NOTE for On-reserve projects:</t>
  </si>
  <si>
    <t xml:space="preserve">For project Off-Reserve, units developed under the Indigenous Housing Fund (IHF) are 100% Rent-Geared-to-Income (RGI). </t>
  </si>
  <si>
    <t xml:space="preserve">For projects On-Reserve, fixed rents may be considered for projects.
</t>
  </si>
  <si>
    <t>Target Population 5</t>
  </si>
  <si>
    <t>Target Population 6</t>
  </si>
  <si>
    <t>Target Population 7</t>
  </si>
  <si>
    <t>Indigenous Elders w/ low/moderate incomes</t>
  </si>
  <si>
    <t>Disclose any charge, lien, condition, or land code restriction in place (or in process) that restricts the leasehold interest and term or mortgageable interest and 35-year amortization term.</t>
  </si>
  <si>
    <t xml:space="preserve">Indigenous individuals w/ low/moderate incomes </t>
  </si>
  <si>
    <t>Equity and/or Rights-seeking community members</t>
  </si>
  <si>
    <t>2.6 - Unit Designation (also see RFP Section 3.1 Unit designation)</t>
  </si>
  <si>
    <r>
      <t>If necessary, comments on Target Population below (</t>
    </r>
    <r>
      <rPr>
        <b/>
        <i/>
        <sz val="12"/>
        <rFont val="Calibri"/>
        <family val="2"/>
        <scheme val="minor"/>
      </rPr>
      <t>Limited to 500 words</t>
    </r>
    <r>
      <rPr>
        <b/>
        <sz val="12"/>
        <rFont val="Calibri"/>
        <family val="2"/>
        <scheme val="minor"/>
      </rPr>
      <t>):</t>
    </r>
  </si>
  <si>
    <t>Target Population 8</t>
  </si>
  <si>
    <t>Target Population 9</t>
  </si>
  <si>
    <t>Indigenous Youth, including those transitioning out of care</t>
  </si>
  <si>
    <t>Verify that Section 1.2.1 Need and Demand Analysis Section provides rationale if "other Indigenous groups" are specified</t>
  </si>
  <si>
    <t xml:space="preserve">Confirm if Non-profit Proponent is in good standing with the applicable corporate registrar. </t>
  </si>
  <si>
    <t>Confirm that when non-profit housing society is formed, the non-profit housing society is formed, will maintain good standing.</t>
  </si>
  <si>
    <t>Provide details on freehold and leasehold requirements</t>
  </si>
  <si>
    <t xml:space="preserve">Submit supporting documentation such as letters of intent, purchase and sale agreement, Band Council Resolutions, other relevant approvals to demonstrate freehold and leasehold requirements are in place. </t>
  </si>
  <si>
    <t>Notes (if applicable) on freehold and leasehold requriements and land designation stage</t>
  </si>
  <si>
    <t>Explain which stage land designation is currently at. Attach additional materials if required.</t>
  </si>
  <si>
    <r>
      <t>If necessary, comments on land designaiton, and freehold and leashold requirements below (</t>
    </r>
    <r>
      <rPr>
        <b/>
        <i/>
        <sz val="12"/>
        <rFont val="Calibri"/>
        <family val="2"/>
        <scheme val="minor"/>
      </rPr>
      <t>Limited to 500 words</t>
    </r>
    <r>
      <rPr>
        <b/>
        <sz val="12"/>
        <rFont val="Calibri"/>
        <family val="2"/>
        <scheme val="minor"/>
      </rPr>
      <t>):</t>
    </r>
  </si>
  <si>
    <t>If more lines required, attach separate page/s with restrictions/conflicting terms and confirm if it is attached in the box to the right  ---&gt;</t>
  </si>
  <si>
    <t xml:space="preserve">Notes on the purpose of the registered charge, unregistered charge or agreement and the status of registration or discharge off title  </t>
  </si>
  <si>
    <t>Restriction 1:</t>
  </si>
  <si>
    <t>Restriction 2:</t>
  </si>
  <si>
    <t>Restriction 3:</t>
  </si>
  <si>
    <t>Restriction 4:</t>
  </si>
  <si>
    <t>Restriction 5:</t>
  </si>
  <si>
    <t>No layering or cross-subsidy from other BCH programs permitted. 
Projects may only receive funding from one BC Housing program. Financial independence must be demonstrated with titles &amp; capital budgets for all projects on the site. Disclose operating and capital budgets for BC Housing subsidized operations or capital projects on the site, whether shared or independently managed</t>
  </si>
  <si>
    <t>No layering or cross subsidy from other BCH program are permitted. Disclose any other operating and capital budgets for BC Housing subsidized operations or capital projects on the same site.  Confirm by selecting yes or not to the right.</t>
  </si>
  <si>
    <t xml:space="preserve">If yes, provide details and applicable documents to demonstrate financial independence with title, capital and operating budgets. </t>
  </si>
  <si>
    <t>Whether shared or independently managed, are there any other operating and capital budgets for:
•	BC Housing subsidized operations on the same site; or 
•	capital projects on the same site?</t>
  </si>
  <si>
    <t>Is a land designation currently in process?</t>
  </si>
  <si>
    <t>(Provide notes here, if required)</t>
  </si>
  <si>
    <t xml:space="preserve">For Treaty lands, is there any further governing body approval required to use, lease or mortgage the land for the proposed project? </t>
  </si>
  <si>
    <t>If applicable, does the Land Code require any further Council approval or membership vote to use, lease or mortgage the land for the proposed housing project?</t>
  </si>
  <si>
    <t xml:space="preserve">If applicable, has a land designation been passed by membership to designate and lease the land for the proposed housing project?   </t>
  </si>
  <si>
    <r>
      <t xml:space="preserve">Gross Livable Area
(defined in BC Housing Design Guidelines and Construction Standards as </t>
    </r>
    <r>
      <rPr>
        <i/>
        <sz val="12"/>
        <rFont val="Calibri"/>
        <family val="2"/>
        <scheme val="minor"/>
      </rPr>
      <t>the sum of habitable areas above grade and excludes underground parkades, rooftop, balcony and underground service areas. Gross Livable Area is measured to the outside line of the building sheathing</t>
    </r>
    <r>
      <rPr>
        <sz val="12"/>
        <rFont val="Calibri"/>
        <family val="2"/>
        <scheme val="minor"/>
      </rPr>
      <t>)</t>
    </r>
  </si>
  <si>
    <t>Issued For Construction Set</t>
  </si>
  <si>
    <t>Drawings Submitted</t>
  </si>
  <si>
    <t>(Company; can not be BC Housing)</t>
  </si>
  <si>
    <t>Proponent has confirmed with the DC, if project selected, the DC commits capacity is available to take on the work</t>
  </si>
  <si>
    <t>Proponent has confirmed with the architect, if project selected, the architect commits capacity is available to take on the work</t>
  </si>
  <si>
    <t>Proponent has confirmed with the construction contractor, if project selected, the construction contractor commits capacity is available to take on the work</t>
  </si>
  <si>
    <t>Specify the Drawing (e.g., mehanical, electrical, structural, etc.) and select the Drawing level:</t>
  </si>
  <si>
    <t>Project 1 Reference (cannot be BC Housing employees)</t>
  </si>
  <si>
    <t>(Company name)</t>
  </si>
  <si>
    <t>(type of drawing)</t>
  </si>
  <si>
    <t>Proposed Project Drawings</t>
  </si>
  <si>
    <t>Pre-Building Permit</t>
  </si>
  <si>
    <t>Submitted for Building Permit</t>
  </si>
  <si>
    <r>
      <t xml:space="preserve">Provide information and references for three development projects completed in the past.
</t>
    </r>
    <r>
      <rPr>
        <b/>
        <i/>
        <sz val="12"/>
        <color theme="1"/>
        <rFont val="Calibri"/>
        <family val="2"/>
        <scheme val="minor"/>
      </rPr>
      <t>NOTE: References cannot be any current BC Housing employees</t>
    </r>
  </si>
  <si>
    <t>If there are registered charges on title or agreements in process that do not restrict the mortgageable interest, indicate the registered charge number or name of document below.
Complete corresponding columns to the right.</t>
  </si>
  <si>
    <t>Describe any proposed financing partnerships</t>
  </si>
  <si>
    <t>BC assessment</t>
  </si>
  <si>
    <t>Complete Row 418 below if Project Schedule has been attached as a separate file</t>
  </si>
  <si>
    <t>Confirm 
yes / no</t>
  </si>
  <si>
    <t>Additional notes if required</t>
  </si>
  <si>
    <t xml:space="preserve">Is Project Schedule attached as an additional page (s) ? </t>
  </si>
  <si>
    <t>If yes, indicate page # in the submissions</t>
  </si>
  <si>
    <t>Instructions:  For each risk topic, note any risks to the project along with mitigation strategies. Select a likelihood and consequence for each risk considering the mitigation strategies. If the risk isn't applicable to your project, type "n/a" in the risk description and select "N/A (0)" in likelihood and consequence.
Submit this file in Excel (.xlsx) format. PDF format will not be accepted for this file only.</t>
  </si>
  <si>
    <t>N/A (0)</t>
  </si>
  <si>
    <r>
      <rPr>
        <b/>
        <i/>
        <sz val="12"/>
        <rFont val="Calibri"/>
        <family val="2"/>
        <scheme val="minor"/>
      </rPr>
      <t>For projects that require additional activity/milestone, create a Project Schedule in the same format as in this Response Template and attach as additional page (s) to your submission.</t>
    </r>
    <r>
      <rPr>
        <i/>
        <sz val="12"/>
        <rFont val="Calibri"/>
        <family val="2"/>
        <scheme val="minor"/>
      </rPr>
      <t xml:space="preserve">
If applicable, add other Activity/Milestones for the proposed project location approving authorities (i.e.., First Nations) as required. 
Include six (6) weeks for BC Housing review and approval preparation for each project approval stage.</t>
    </r>
  </si>
  <si>
    <t>Is brief project description included in the submission?</t>
  </si>
  <si>
    <t>For existing buildings
(already constructed)</t>
  </si>
  <si>
    <t>For new developments 
(at design or early construction stage)</t>
  </si>
  <si>
    <r>
      <t>Provide brief project description in a separate file (</t>
    </r>
    <r>
      <rPr>
        <b/>
        <i/>
        <sz val="12"/>
        <color theme="1"/>
        <rFont val="Calibri"/>
        <family val="2"/>
        <scheme val="minor"/>
      </rPr>
      <t>Limit to 750 words</t>
    </r>
    <r>
      <rPr>
        <b/>
        <sz val="12"/>
        <color theme="1"/>
        <rFont val="Calibri"/>
        <family val="2"/>
        <scheme val="minor"/>
      </rPr>
      <t>)</t>
    </r>
  </si>
  <si>
    <t>See instructions in the respective tab</t>
  </si>
  <si>
    <r>
      <t xml:space="preserve">5. </t>
    </r>
    <r>
      <rPr>
        <b/>
        <sz val="12"/>
        <color theme="1"/>
        <rFont val="Calibri"/>
        <family val="2"/>
        <scheme val="minor"/>
      </rPr>
      <t>Appendix 14 Response Template Part A</t>
    </r>
    <r>
      <rPr>
        <sz val="12"/>
        <color theme="1"/>
        <rFont val="Calibri"/>
        <family val="2"/>
        <scheme val="minor"/>
      </rPr>
      <t xml:space="preserve"> must be submitted in </t>
    </r>
    <r>
      <rPr>
        <b/>
        <sz val="12"/>
        <color theme="1"/>
        <rFont val="Calibri"/>
        <family val="2"/>
        <scheme val="minor"/>
      </rPr>
      <t xml:space="preserve">Excel </t>
    </r>
    <r>
      <rPr>
        <sz val="12"/>
        <color theme="1"/>
        <rFont val="Calibri"/>
        <family val="2"/>
        <scheme val="minor"/>
      </rPr>
      <t xml:space="preserve">format and </t>
    </r>
    <r>
      <rPr>
        <b/>
        <sz val="12"/>
        <color theme="1"/>
        <rFont val="Calibri"/>
        <family val="2"/>
        <scheme val="minor"/>
      </rPr>
      <t>NOT</t>
    </r>
    <r>
      <rPr>
        <sz val="12"/>
        <color theme="1"/>
        <rFont val="Calibri"/>
        <family val="2"/>
        <scheme val="minor"/>
      </rPr>
      <t xml:space="preserve"> be converted into </t>
    </r>
    <r>
      <rPr>
        <b/>
        <sz val="12"/>
        <color theme="1"/>
        <rFont val="Calibri"/>
        <family val="2"/>
        <scheme val="minor"/>
      </rPr>
      <t>PDF</t>
    </r>
    <r>
      <rPr>
        <sz val="12"/>
        <color theme="1"/>
        <rFont val="Calibri"/>
        <family val="2"/>
        <scheme val="minor"/>
      </rPr>
      <t xml:space="preserve"> format.</t>
    </r>
  </si>
  <si>
    <t>3. Grey color boxes/cells in the form are locked. Proponents must not attempt altering such cell contents and/or formatting.</t>
  </si>
  <si>
    <t>9. It is critical to provide page# if there is additional information provided outside of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</si>
</sst>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quot;$&quot;#,##0"/>
    <numFmt numFmtId="166" formatCode="0%;[Red]\(0%\)"/>
    <numFmt numFmtId="167" formatCode="0.0%"/>
  </numFmts>
  <fonts count="5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tint="-0.34998626667073579"/>
      <name val="Calibri"/>
      <family val="2"/>
      <scheme val="minor"/>
    </font>
    <font>
      <sz val="11"/>
      <color theme="1"/>
      <name val="Calibri"/>
      <family val="2"/>
    </font>
    <font>
      <sz val="11"/>
      <name val="Calibri"/>
      <family val="2"/>
      <scheme val="minor"/>
    </font>
    <font>
      <sz val="11"/>
      <color theme="0" tint="-0.34998626667073579"/>
      <name val="Calibri"/>
      <family val="2"/>
      <scheme val="minor"/>
    </font>
    <font>
      <i/>
      <sz val="11"/>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sz val="11"/>
      <color theme="1"/>
      <name val="Calibri Light"/>
      <family val="2"/>
      <scheme val="major"/>
    </font>
    <font>
      <sz val="10"/>
      <name val="Myriad Pro"/>
      <family val="2"/>
    </font>
    <font>
      <sz val="8"/>
      <name val="Calibri"/>
      <family val="2"/>
      <scheme val="minor"/>
    </font>
    <font>
      <sz val="10"/>
      <name val="Arial"/>
      <family val="2"/>
    </font>
    <font>
      <b/>
      <i/>
      <sz val="12"/>
      <name val="Calibri"/>
      <family val="2"/>
      <scheme val="minor"/>
    </font>
    <font>
      <b/>
      <sz val="12"/>
      <name val="Calibri"/>
      <family val="2"/>
      <scheme val="minor"/>
    </font>
    <font>
      <sz val="12"/>
      <name val="Calibri"/>
      <family val="2"/>
      <scheme val="minor"/>
    </font>
    <font>
      <sz val="12"/>
      <color theme="0"/>
      <name val="Calibri"/>
      <family val="2"/>
      <scheme val="minor"/>
    </font>
    <font>
      <i/>
      <sz val="12"/>
      <name val="Calibri"/>
      <family val="2"/>
      <scheme val="minor"/>
    </font>
    <font>
      <i/>
      <sz val="12"/>
      <color theme="0" tint="-0.499984740745262"/>
      <name val="Calibri"/>
      <family val="2"/>
      <scheme val="minor"/>
    </font>
    <font>
      <u/>
      <sz val="12"/>
      <name val="Calibri"/>
      <family val="2"/>
      <scheme val="minor"/>
    </font>
    <font>
      <b/>
      <sz val="16"/>
      <color theme="1"/>
      <name val="Calibri"/>
      <family val="2"/>
      <scheme val="minor"/>
    </font>
    <font>
      <b/>
      <sz val="14"/>
      <color theme="1"/>
      <name val="Calibri"/>
      <family val="2"/>
      <scheme val="minor"/>
    </font>
    <font>
      <b/>
      <sz val="12"/>
      <color theme="0" tint="-4.9989318521683403E-2"/>
      <name val="Calibri"/>
      <family val="2"/>
      <scheme val="minor"/>
    </font>
    <font>
      <sz val="10"/>
      <color indexed="8"/>
      <name val="Arial"/>
      <family val="2"/>
    </font>
    <font>
      <sz val="9"/>
      <color indexed="81"/>
      <name val="Tahoma"/>
      <family val="2"/>
    </font>
    <font>
      <b/>
      <sz val="12"/>
      <color theme="1"/>
      <name val="Calibri"/>
      <family val="2"/>
      <scheme val="minor"/>
    </font>
    <font>
      <b/>
      <sz val="20"/>
      <color theme="1"/>
      <name val="Calibri"/>
      <family val="2"/>
      <scheme val="minor"/>
    </font>
    <font>
      <b/>
      <sz val="12"/>
      <color rgb="FFFF0000"/>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i/>
      <sz val="12"/>
      <color rgb="FFFF0000"/>
      <name val="Calibri"/>
      <family val="2"/>
      <scheme val="minor"/>
    </font>
    <font>
      <sz val="12"/>
      <color rgb="FFFF0000"/>
      <name val="Calibri"/>
      <family val="2"/>
      <scheme val="minor"/>
    </font>
    <font>
      <b/>
      <i/>
      <sz val="12"/>
      <color theme="1"/>
      <name val="Calibri"/>
      <family val="2"/>
      <scheme val="minor"/>
    </font>
    <font>
      <strike/>
      <sz val="12"/>
      <color theme="1"/>
      <name val="Calibri"/>
      <family val="2"/>
      <scheme val="minor"/>
    </font>
    <font>
      <b/>
      <i/>
      <sz val="12"/>
      <color rgb="FFFF000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u/>
      <sz val="11"/>
      <color theme="10"/>
      <name val="Calibri"/>
      <family val="2"/>
      <scheme val="minor"/>
    </font>
    <font>
      <b/>
      <u/>
      <sz val="14"/>
      <color rgb="FF0264C6"/>
      <name val="Calibri"/>
      <family val="2"/>
      <scheme val="minor"/>
    </font>
    <font>
      <strike/>
      <sz val="12"/>
      <name val="Calibri"/>
      <family val="2"/>
      <scheme val="minor"/>
    </font>
    <font>
      <b/>
      <sz val="12"/>
      <color theme="0" tint="-0.34998626667073579"/>
      <name val="Calibri"/>
      <family val="2"/>
      <scheme val="minor"/>
    </font>
    <font>
      <b/>
      <sz val="16"/>
      <name val="Calibri"/>
      <family val="2"/>
      <scheme val="minor"/>
    </font>
    <font>
      <i/>
      <u/>
      <sz val="12"/>
      <color theme="5"/>
      <name val="Calibri"/>
      <family val="2"/>
      <scheme val="minor"/>
    </font>
    <font>
      <i/>
      <sz val="12"/>
      <color theme="5"/>
      <name val="Calibri"/>
      <family val="2"/>
      <scheme val="minor"/>
    </font>
    <font>
      <b/>
      <i/>
      <u/>
      <sz val="12"/>
      <name val="Calibri"/>
      <family val="2"/>
      <scheme val="minor"/>
    </font>
    <font>
      <sz val="12"/>
      <color theme="9" tint="0.79998168889431442"/>
      <name val="Calibri"/>
      <family val="2"/>
      <scheme val="minor"/>
    </font>
    <font>
      <sz val="12"/>
      <color theme="5" tint="0.79998168889431442"/>
      <name val="Calibri"/>
      <family val="2"/>
      <scheme val="minor"/>
    </font>
    <font>
      <sz val="12"/>
      <color indexed="8"/>
      <name val="Calibri"/>
      <family val="2"/>
      <scheme val="minor"/>
    </font>
    <font>
      <b/>
      <i/>
      <sz val="12"/>
      <color theme="0"/>
      <name val="Calibri"/>
      <family val="2"/>
      <scheme val="minor"/>
    </font>
    <font>
      <b/>
      <sz val="20"/>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s>
  <borders count="7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s>
  <cellStyleXfs count="6">
    <xf numFmtId="0" fontId="0" fillId="0" borderId="0"/>
    <xf numFmtId="9" fontId="1" fillId="0" borderId="0" applyFont="0" applyFill="0" applyBorder="0" applyAlignment="0" applyProtection="0"/>
    <xf numFmtId="0" fontId="15" fillId="0" borderId="0"/>
    <xf numFmtId="43" fontId="1" fillId="0" borderId="0" applyFont="0" applyFill="0" applyBorder="0" applyAlignment="0" applyProtection="0"/>
    <xf numFmtId="0" fontId="26" fillId="0" borderId="0"/>
    <xf numFmtId="0" fontId="42" fillId="0" borderId="0" applyNumberFormat="0" applyFill="0" applyBorder="0" applyAlignment="0" applyProtection="0"/>
  </cellStyleXfs>
  <cellXfs count="1106">
    <xf numFmtId="0" fontId="0" fillId="0" borderId="0" xfId="0"/>
    <xf numFmtId="0" fontId="3" fillId="0" borderId="0" xfId="0" applyFont="1"/>
    <xf numFmtId="0" fontId="3" fillId="0" borderId="0" xfId="0" applyFont="1" applyAlignment="1">
      <alignment wrapText="1"/>
    </xf>
    <xf numFmtId="0" fontId="4" fillId="0" borderId="0" xfId="0" applyFont="1"/>
    <xf numFmtId="9" fontId="0" fillId="0" borderId="0" xfId="0" applyNumberFormat="1"/>
    <xf numFmtId="0" fontId="0" fillId="0" borderId="0" xfId="0" applyAlignment="1">
      <alignment wrapText="1"/>
    </xf>
    <xf numFmtId="0" fontId="0" fillId="2" borderId="1" xfId="0" applyFill="1" applyBorder="1" applyAlignment="1">
      <alignment vertical="top"/>
    </xf>
    <xf numFmtId="0" fontId="13" fillId="2" borderId="1" xfId="0" applyFont="1" applyFill="1" applyBorder="1" applyAlignment="1">
      <alignment horizontal="center" wrapText="1"/>
    </xf>
    <xf numFmtId="0" fontId="9" fillId="0" borderId="1" xfId="0" applyFont="1" applyBorder="1" applyAlignment="1">
      <alignment vertical="top" wrapText="1"/>
    </xf>
    <xf numFmtId="0" fontId="18" fillId="0" borderId="0" xfId="2" applyFont="1"/>
    <xf numFmtId="49" fontId="17" fillId="0" borderId="0" xfId="2" applyNumberFormat="1" applyFont="1"/>
    <xf numFmtId="49" fontId="18" fillId="0" borderId="0" xfId="2" applyNumberFormat="1" applyFont="1"/>
    <xf numFmtId="49" fontId="18" fillId="0" borderId="0" xfId="2" applyNumberFormat="1" applyFont="1" applyAlignment="1">
      <alignment horizontal="left" indent="3"/>
    </xf>
    <xf numFmtId="164" fontId="18" fillId="0" borderId="0" xfId="2" applyNumberFormat="1" applyFont="1"/>
    <xf numFmtId="0" fontId="17" fillId="0" borderId="0" xfId="2" applyFont="1" applyAlignment="1">
      <alignment horizontal="center"/>
    </xf>
    <xf numFmtId="0" fontId="2" fillId="0" borderId="0" xfId="0" applyFont="1"/>
    <xf numFmtId="0" fontId="6" fillId="0" borderId="0" xfId="0" applyFont="1"/>
    <xf numFmtId="0" fontId="0" fillId="4" borderId="0" xfId="0" applyFill="1"/>
    <xf numFmtId="0" fontId="0" fillId="0" borderId="0" xfId="0" applyAlignment="1">
      <alignment horizontal="left"/>
    </xf>
    <xf numFmtId="0" fontId="12" fillId="0" borderId="0" xfId="0" applyFont="1"/>
    <xf numFmtId="0" fontId="11" fillId="0" borderId="0" xfId="0" applyFont="1" applyAlignment="1">
      <alignment vertical="center" wrapText="1"/>
    </xf>
    <xf numFmtId="0" fontId="0" fillId="0" borderId="0" xfId="0" applyAlignment="1">
      <alignment horizontal="left" vertical="top"/>
    </xf>
    <xf numFmtId="0" fontId="7" fillId="0" borderId="0" xfId="0" applyFont="1" applyAlignment="1">
      <alignment horizontal="left"/>
    </xf>
    <xf numFmtId="0" fontId="8" fillId="0" borderId="0" xfId="0" applyFont="1"/>
    <xf numFmtId="0" fontId="0" fillId="0" borderId="0" xfId="0" applyAlignment="1">
      <alignment horizontal="center" vertical="center"/>
    </xf>
    <xf numFmtId="0" fontId="6" fillId="0" borderId="0" xfId="0" applyFont="1" applyAlignment="1">
      <alignment horizontal="left" vertical="top" wrapText="1"/>
    </xf>
    <xf numFmtId="0" fontId="0" fillId="0" borderId="0" xfId="0" quotePrefix="1" applyAlignment="1">
      <alignment wrapText="1"/>
    </xf>
    <xf numFmtId="0" fontId="31" fillId="0" borderId="0" xfId="0" applyFont="1"/>
    <xf numFmtId="0" fontId="18" fillId="0" borderId="3" xfId="0" applyFont="1" applyBorder="1"/>
    <xf numFmtId="0" fontId="18" fillId="0" borderId="3" xfId="0" applyFont="1" applyBorder="1" applyAlignment="1" applyProtection="1">
      <alignment wrapText="1"/>
      <protection locked="0"/>
    </xf>
    <xf numFmtId="0" fontId="18" fillId="0" borderId="3" xfId="0" applyFont="1" applyBorder="1" applyProtection="1">
      <protection locked="0"/>
    </xf>
    <xf numFmtId="0" fontId="18" fillId="0" borderId="2" xfId="0" applyFont="1" applyBorder="1"/>
    <xf numFmtId="0" fontId="18" fillId="0" borderId="2" xfId="0" applyFont="1" applyBorder="1" applyAlignment="1" applyProtection="1">
      <alignment wrapText="1"/>
      <protection locked="0"/>
    </xf>
    <xf numFmtId="0" fontId="18" fillId="0" borderId="2" xfId="0" applyFont="1" applyBorder="1" applyProtection="1">
      <protection locked="0"/>
    </xf>
    <xf numFmtId="0" fontId="0" fillId="0" borderId="0" xfId="0" applyFont="1"/>
    <xf numFmtId="0" fontId="31" fillId="0" borderId="0" xfId="0" applyFont="1" applyFill="1" applyAlignment="1">
      <alignment vertical="center"/>
    </xf>
    <xf numFmtId="0" fontId="0" fillId="0" borderId="0" xfId="0" applyAlignment="1">
      <alignment vertical="center"/>
    </xf>
    <xf numFmtId="0" fontId="0" fillId="0" borderId="0" xfId="0" applyFill="1"/>
    <xf numFmtId="0" fontId="31" fillId="0" borderId="0" xfId="0" applyFont="1" applyAlignment="1">
      <alignment vertical="center"/>
    </xf>
    <xf numFmtId="0" fontId="0" fillId="0" borderId="0" xfId="0" applyAlignment="1">
      <alignment wrapText="1"/>
    </xf>
    <xf numFmtId="0" fontId="9" fillId="0" borderId="0" xfId="0" applyFont="1" applyFill="1" applyAlignment="1">
      <alignment vertical="top" wrapText="1"/>
    </xf>
    <xf numFmtId="0" fontId="9" fillId="0" borderId="0" xfId="0" applyFont="1" applyFill="1" applyAlignment="1">
      <alignment vertical="center" wrapText="1"/>
    </xf>
    <xf numFmtId="0" fontId="0" fillId="0" borderId="0" xfId="0" applyFill="1" applyAlignment="1">
      <alignment vertical="center"/>
    </xf>
    <xf numFmtId="0" fontId="2" fillId="0" borderId="0" xfId="0" applyFont="1" applyFill="1"/>
    <xf numFmtId="0" fontId="0" fillId="0" borderId="0" xfId="0" applyFill="1" applyAlignment="1">
      <alignment horizontal="center" vertical="center"/>
    </xf>
    <xf numFmtId="0" fontId="31" fillId="0" borderId="0" xfId="0" quotePrefix="1" applyFont="1"/>
    <xf numFmtId="0" fontId="31" fillId="0" borderId="0" xfId="0" applyFont="1" applyFill="1"/>
    <xf numFmtId="0" fontId="31" fillId="21" borderId="0" xfId="0" applyFont="1" applyFill="1"/>
    <xf numFmtId="0" fontId="0" fillId="21" borderId="0" xfId="0" applyFill="1"/>
    <xf numFmtId="0" fontId="43" fillId="21" borderId="0" xfId="5" applyFont="1" applyFill="1"/>
    <xf numFmtId="0" fontId="31" fillId="0" borderId="0" xfId="0" applyFont="1" applyAlignment="1">
      <alignment horizontal="left"/>
    </xf>
    <xf numFmtId="0" fontId="18" fillId="0" borderId="0" xfId="0" applyFont="1" applyBorder="1" applyAlignment="1" applyProtection="1">
      <alignment horizontal="left" vertical="top" wrapText="1"/>
    </xf>
    <xf numFmtId="0" fontId="31"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6" fillId="0" borderId="0" xfId="0" applyFont="1" applyAlignment="1" applyProtection="1">
      <alignment horizontal="left" vertical="top" wrapText="1"/>
    </xf>
    <xf numFmtId="0" fontId="0" fillId="0" borderId="0" xfId="0" applyProtection="1"/>
    <xf numFmtId="0" fontId="9" fillId="0" borderId="0" xfId="0" applyFont="1" applyAlignment="1">
      <alignment vertical="top" wrapText="1"/>
    </xf>
    <xf numFmtId="0" fontId="28" fillId="18" borderId="38" xfId="0" applyFont="1" applyFill="1" applyBorder="1" applyAlignment="1"/>
    <xf numFmtId="0" fontId="28" fillId="18" borderId="42" xfId="0" applyFont="1" applyFill="1" applyBorder="1" applyAlignment="1"/>
    <xf numFmtId="0" fontId="18" fillId="0" borderId="2" xfId="0" applyFont="1" applyBorder="1" applyAlignment="1">
      <alignment horizontal="left" wrapText="1" indent="1"/>
    </xf>
    <xf numFmtId="0" fontId="34" fillId="0" borderId="0" xfId="0" applyFont="1" applyFill="1" applyBorder="1" applyAlignment="1" applyProtection="1">
      <alignment wrapText="1"/>
    </xf>
    <xf numFmtId="0" fontId="31" fillId="0" borderId="0" xfId="0" applyFont="1" applyFill="1" applyBorder="1" applyAlignment="1" applyProtection="1">
      <alignment wrapText="1"/>
    </xf>
    <xf numFmtId="0" fontId="0" fillId="0" borderId="0" xfId="0" applyFill="1" applyBorder="1" applyAlignment="1" applyProtection="1">
      <alignment wrapText="1"/>
    </xf>
    <xf numFmtId="0" fontId="18" fillId="0" borderId="0" xfId="0" applyFont="1" applyFill="1" applyBorder="1" applyAlignment="1" applyProtection="1">
      <alignment horizontal="center" vertical="center"/>
    </xf>
    <xf numFmtId="0" fontId="9" fillId="0" borderId="0" xfId="0" applyFont="1" applyProtection="1"/>
    <xf numFmtId="0" fontId="3" fillId="0" borderId="0" xfId="0" applyFont="1" applyProtection="1"/>
    <xf numFmtId="0" fontId="31" fillId="0" borderId="0" xfId="0" applyFont="1" applyAlignment="1">
      <alignment vertical="top" wrapText="1"/>
    </xf>
    <xf numFmtId="0" fontId="17" fillId="0" borderId="0" xfId="0" applyFont="1" applyAlignment="1">
      <alignment vertical="center"/>
    </xf>
    <xf numFmtId="0" fontId="31" fillId="0" borderId="0" xfId="0" applyFont="1" applyAlignment="1">
      <alignment vertical="center"/>
    </xf>
    <xf numFmtId="0" fontId="31" fillId="0" borderId="0" xfId="0" applyFont="1" applyAlignment="1">
      <alignment vertical="top"/>
    </xf>
    <xf numFmtId="0" fontId="45" fillId="0" borderId="0" xfId="0" applyFont="1" applyAlignment="1">
      <alignment vertical="center"/>
    </xf>
    <xf numFmtId="0" fontId="17" fillId="6" borderId="5" xfId="2" applyFont="1" applyFill="1" applyBorder="1" applyAlignment="1" applyProtection="1">
      <alignment vertical="center"/>
    </xf>
    <xf numFmtId="0" fontId="18" fillId="0" borderId="0" xfId="2" applyFont="1" applyAlignment="1" applyProtection="1">
      <alignment vertical="center"/>
    </xf>
    <xf numFmtId="0" fontId="18" fillId="0" borderId="0" xfId="2" applyFont="1" applyProtection="1"/>
    <xf numFmtId="0" fontId="19" fillId="0" borderId="0" xfId="2" applyFont="1" applyProtection="1"/>
    <xf numFmtId="0" fontId="17" fillId="6" borderId="5" xfId="2" applyFont="1" applyFill="1" applyBorder="1" applyAlignment="1" applyProtection="1">
      <alignment vertical="center" wrapText="1"/>
    </xf>
    <xf numFmtId="0" fontId="17" fillId="0" borderId="0" xfId="2" applyFont="1" applyAlignment="1" applyProtection="1">
      <alignment wrapText="1"/>
    </xf>
    <xf numFmtId="164" fontId="18" fillId="0" borderId="0" xfId="2" applyNumberFormat="1" applyFont="1" applyProtection="1"/>
    <xf numFmtId="0" fontId="0" fillId="0" borderId="0" xfId="0" applyAlignment="1" applyProtection="1">
      <alignment wrapText="1"/>
    </xf>
    <xf numFmtId="0" fontId="31" fillId="18" borderId="28" xfId="0" applyFont="1" applyFill="1" applyBorder="1" applyAlignment="1">
      <alignment vertical="center" wrapText="1"/>
    </xf>
    <xf numFmtId="0" fontId="28" fillId="18" borderId="28" xfId="0" applyFont="1" applyFill="1" applyBorder="1" applyAlignment="1">
      <alignment vertical="center" wrapText="1"/>
    </xf>
    <xf numFmtId="0" fontId="28" fillId="18" borderId="49" xfId="0" applyFont="1" applyFill="1" applyBorder="1" applyAlignment="1">
      <alignment vertical="center" wrapText="1"/>
    </xf>
    <xf numFmtId="0" fontId="0" fillId="0" borderId="0" xfId="0" applyAlignment="1">
      <alignment wrapText="1"/>
    </xf>
    <xf numFmtId="15" fontId="0" fillId="0" borderId="0" xfId="0" applyNumberFormat="1"/>
    <xf numFmtId="0" fontId="3" fillId="0" borderId="0" xfId="0" applyFont="1" applyAlignment="1">
      <alignment horizontal="center" vertical="center"/>
    </xf>
    <xf numFmtId="0" fontId="3" fillId="0" borderId="0" xfId="0" applyFont="1" applyAlignment="1">
      <alignment horizontal="center"/>
    </xf>
    <xf numFmtId="0" fontId="31" fillId="0" borderId="0" xfId="0" applyFont="1" applyAlignment="1" applyProtection="1">
      <alignment wrapText="1"/>
    </xf>
    <xf numFmtId="0" fontId="31" fillId="0" borderId="0" xfId="0" applyFont="1" applyProtection="1"/>
    <xf numFmtId="166" fontId="31" fillId="13" borderId="0" xfId="1" applyNumberFormat="1" applyFont="1" applyFill="1" applyAlignment="1" applyProtection="1">
      <alignment wrapText="1"/>
    </xf>
    <xf numFmtId="9" fontId="31" fillId="13" borderId="0" xfId="1" applyFont="1" applyFill="1" applyAlignment="1" applyProtection="1">
      <alignment wrapText="1"/>
    </xf>
    <xf numFmtId="167" fontId="31" fillId="13" borderId="14" xfId="1" applyNumberFormat="1" applyFont="1" applyFill="1" applyBorder="1" applyAlignment="1" applyProtection="1">
      <alignment wrapText="1"/>
    </xf>
    <xf numFmtId="167" fontId="31" fillId="13" borderId="0" xfId="1" applyNumberFormat="1" applyFont="1" applyFill="1" applyAlignment="1" applyProtection="1">
      <alignment wrapText="1"/>
    </xf>
    <xf numFmtId="0" fontId="18" fillId="0" borderId="0" xfId="2" applyFont="1" applyAlignment="1">
      <alignment vertical="center"/>
    </xf>
    <xf numFmtId="1" fontId="31" fillId="12" borderId="5" xfId="0" applyNumberFormat="1" applyFont="1" applyFill="1" applyBorder="1" applyAlignment="1" applyProtection="1">
      <alignment horizontal="center" vertical="center" wrapText="1"/>
      <protection locked="0"/>
    </xf>
    <xf numFmtId="0" fontId="25" fillId="10" borderId="5"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9" borderId="13" xfId="0" applyFont="1" applyFill="1" applyBorder="1" applyAlignment="1">
      <alignment horizontal="center" vertical="center" wrapText="1"/>
    </xf>
    <xf numFmtId="165" fontId="31" fillId="12" borderId="5" xfId="0" applyNumberFormat="1" applyFont="1" applyFill="1" applyBorder="1" applyAlignment="1" applyProtection="1">
      <alignment horizontal="right" vertical="center" wrapText="1"/>
      <protection locked="0"/>
    </xf>
    <xf numFmtId="1" fontId="31" fillId="13" borderId="5" xfId="0" applyNumberFormat="1" applyFont="1" applyFill="1" applyBorder="1" applyAlignment="1" applyProtection="1">
      <alignment horizontal="center" vertical="center" wrapText="1"/>
      <protection locked="0"/>
    </xf>
    <xf numFmtId="165" fontId="31" fillId="13" borderId="5" xfId="0" applyNumberFormat="1" applyFont="1" applyFill="1" applyBorder="1" applyAlignment="1" applyProtection="1">
      <alignment horizontal="right" vertical="center" wrapText="1"/>
      <protection locked="0"/>
    </xf>
    <xf numFmtId="165" fontId="28" fillId="14" borderId="5" xfId="0" applyNumberFormat="1" applyFont="1" applyFill="1" applyBorder="1" applyAlignment="1">
      <alignment vertical="center" wrapText="1"/>
    </xf>
    <xf numFmtId="165" fontId="31" fillId="14" borderId="5" xfId="0" applyNumberFormat="1" applyFont="1" applyFill="1" applyBorder="1" applyAlignment="1">
      <alignment vertical="center" wrapText="1"/>
    </xf>
    <xf numFmtId="165" fontId="31" fillId="7" borderId="5" xfId="0" applyNumberFormat="1" applyFont="1" applyFill="1" applyBorder="1" applyAlignment="1" applyProtection="1">
      <alignment vertical="center" wrapText="1"/>
      <protection locked="0"/>
    </xf>
    <xf numFmtId="0" fontId="17" fillId="0" borderId="0" xfId="0" applyFont="1" applyAlignment="1" applyProtection="1">
      <alignment vertical="center"/>
    </xf>
    <xf numFmtId="164" fontId="18" fillId="0" borderId="0" xfId="2" applyNumberFormat="1" applyFont="1" applyAlignment="1" applyProtection="1">
      <alignment vertical="center"/>
    </xf>
    <xf numFmtId="0" fontId="25" fillId="9" borderId="9" xfId="0" applyFont="1" applyFill="1" applyBorder="1" applyAlignment="1" applyProtection="1">
      <alignment horizontal="center" vertical="center" wrapText="1"/>
    </xf>
    <xf numFmtId="166" fontId="31" fillId="0" borderId="0" xfId="1" applyNumberFormat="1" applyFont="1" applyAlignment="1" applyProtection="1">
      <alignment wrapText="1"/>
    </xf>
    <xf numFmtId="9" fontId="31" fillId="0" borderId="0" xfId="1" applyFont="1" applyAlignment="1" applyProtection="1">
      <alignment wrapText="1"/>
    </xf>
    <xf numFmtId="0" fontId="28" fillId="13" borderId="0" xfId="0" applyFont="1" applyFill="1" applyAlignment="1" applyProtection="1">
      <alignment wrapText="1"/>
    </xf>
    <xf numFmtId="0" fontId="31" fillId="13" borderId="0" xfId="0" applyFont="1" applyFill="1" applyAlignment="1" applyProtection="1">
      <alignment wrapText="1"/>
    </xf>
    <xf numFmtId="0" fontId="28" fillId="13" borderId="0" xfId="0" applyFont="1" applyFill="1" applyAlignment="1" applyProtection="1">
      <alignment horizontal="center" wrapText="1"/>
    </xf>
    <xf numFmtId="1" fontId="31" fillId="13" borderId="0" xfId="0" applyNumberFormat="1" applyFont="1" applyFill="1" applyAlignment="1" applyProtection="1">
      <alignment wrapText="1"/>
    </xf>
    <xf numFmtId="0" fontId="31" fillId="13" borderId="0" xfId="0" applyFont="1" applyFill="1" applyAlignment="1" applyProtection="1">
      <alignment horizontal="center" vertical="center" wrapText="1"/>
    </xf>
    <xf numFmtId="0" fontId="31" fillId="13" borderId="14" xfId="0" applyFont="1" applyFill="1" applyBorder="1" applyAlignment="1" applyProtection="1">
      <alignment wrapText="1"/>
    </xf>
    <xf numFmtId="165" fontId="31" fillId="13" borderId="0" xfId="0" applyNumberFormat="1" applyFont="1" applyFill="1" applyAlignment="1" applyProtection="1">
      <alignment wrapText="1"/>
    </xf>
    <xf numFmtId="0" fontId="31" fillId="13" borderId="10" xfId="0" applyFont="1" applyFill="1" applyBorder="1" applyAlignment="1" applyProtection="1">
      <alignment wrapText="1"/>
    </xf>
    <xf numFmtId="165" fontId="31" fillId="13" borderId="10" xfId="0" applyNumberFormat="1" applyFont="1" applyFill="1" applyBorder="1" applyAlignment="1" applyProtection="1">
      <alignment wrapText="1"/>
    </xf>
    <xf numFmtId="165" fontId="31" fillId="13" borderId="14" xfId="0" applyNumberFormat="1" applyFont="1" applyFill="1" applyBorder="1" applyAlignment="1" applyProtection="1">
      <alignment wrapText="1"/>
    </xf>
    <xf numFmtId="165" fontId="31" fillId="13" borderId="13" xfId="0" applyNumberFormat="1" applyFont="1" applyFill="1" applyBorder="1" applyAlignment="1" applyProtection="1">
      <alignment wrapText="1"/>
    </xf>
    <xf numFmtId="165" fontId="31" fillId="14" borderId="5" xfId="0" applyNumberFormat="1" applyFont="1" applyFill="1" applyBorder="1" applyAlignment="1" applyProtection="1">
      <alignment vertical="center" wrapText="1"/>
      <protection locked="0"/>
    </xf>
    <xf numFmtId="0" fontId="31" fillId="0" borderId="0" xfId="0" applyFont="1" applyAlignment="1" applyProtection="1">
      <alignment vertical="center"/>
    </xf>
    <xf numFmtId="0" fontId="31" fillId="0" borderId="0" xfId="0" applyFont="1" applyAlignment="1" applyProtection="1">
      <alignment vertical="center" wrapText="1"/>
    </xf>
    <xf numFmtId="0" fontId="28" fillId="0" borderId="0" xfId="0" applyFont="1" applyAlignment="1" applyProtection="1">
      <alignment vertical="center" wrapText="1"/>
    </xf>
    <xf numFmtId="0" fontId="17" fillId="0" borderId="0" xfId="2" applyFont="1" applyAlignment="1" applyProtection="1">
      <alignment horizontal="center" vertical="center"/>
    </xf>
    <xf numFmtId="0" fontId="18" fillId="0" borderId="15" xfId="2" applyFont="1" applyBorder="1"/>
    <xf numFmtId="0" fontId="18" fillId="0" borderId="0" xfId="0" applyFont="1"/>
    <xf numFmtId="164" fontId="17" fillId="0" borderId="0" xfId="2" applyNumberFormat="1" applyFont="1" applyAlignment="1">
      <alignment horizontal="center"/>
    </xf>
    <xf numFmtId="0" fontId="18" fillId="0" borderId="5" xfId="2" applyFont="1" applyBorder="1" applyAlignment="1" applyProtection="1">
      <alignment vertical="center"/>
      <protection locked="0"/>
    </xf>
    <xf numFmtId="0" fontId="17" fillId="0" borderId="5" xfId="2" applyFont="1" applyBorder="1" applyAlignment="1">
      <alignment vertical="center" wrapText="1"/>
    </xf>
    <xf numFmtId="0" fontId="17" fillId="6" borderId="5" xfId="2" applyFont="1" applyFill="1" applyBorder="1" applyAlignment="1">
      <alignment vertical="center" wrapText="1"/>
    </xf>
    <xf numFmtId="0" fontId="17" fillId="6" borderId="5" xfId="2" applyFont="1" applyFill="1" applyBorder="1" applyAlignment="1">
      <alignment vertical="center"/>
    </xf>
    <xf numFmtId="164" fontId="17" fillId="6" borderId="5" xfId="2" applyNumberFormat="1" applyFont="1" applyFill="1" applyBorder="1" applyAlignment="1">
      <alignment horizontal="center" vertical="center" wrapText="1"/>
    </xf>
    <xf numFmtId="0" fontId="17" fillId="6" borderId="16" xfId="2" applyFont="1" applyFill="1" applyBorder="1" applyAlignment="1">
      <alignment horizontal="center" vertical="center" wrapText="1"/>
    </xf>
    <xf numFmtId="0" fontId="18" fillId="0" borderId="0" xfId="2" applyFont="1" applyAlignment="1">
      <alignment horizontal="center" vertical="center"/>
    </xf>
    <xf numFmtId="0" fontId="17" fillId="6" borderId="5" xfId="2" applyFont="1" applyFill="1" applyBorder="1" applyAlignment="1">
      <alignment horizontal="center" vertical="center" wrapText="1"/>
    </xf>
    <xf numFmtId="0" fontId="18" fillId="0" borderId="5" xfId="2" applyFont="1" applyBorder="1" applyAlignment="1">
      <alignment vertical="center"/>
    </xf>
    <xf numFmtId="49" fontId="18" fillId="6" borderId="5" xfId="2" applyNumberFormat="1" applyFont="1" applyFill="1" applyBorder="1" applyAlignment="1">
      <alignment vertical="center"/>
    </xf>
    <xf numFmtId="49" fontId="17" fillId="6" borderId="5" xfId="2" applyNumberFormat="1" applyFont="1" applyFill="1" applyBorder="1" applyAlignment="1">
      <alignment vertical="center"/>
    </xf>
    <xf numFmtId="0" fontId="18" fillId="0" borderId="0" xfId="2" applyFont="1" applyAlignment="1" applyProtection="1">
      <alignment vertical="center"/>
      <protection locked="0"/>
    </xf>
    <xf numFmtId="0" fontId="18" fillId="0" borderId="15" xfId="2" applyFont="1" applyBorder="1" applyAlignment="1" applyProtection="1">
      <alignment vertical="center"/>
      <protection locked="0"/>
    </xf>
    <xf numFmtId="0" fontId="20" fillId="0" borderId="5" xfId="2" applyFont="1" applyBorder="1" applyAlignment="1">
      <alignment vertical="center"/>
    </xf>
    <xf numFmtId="49" fontId="20" fillId="6" borderId="5" xfId="2" applyNumberFormat="1" applyFont="1" applyFill="1" applyBorder="1" applyAlignment="1">
      <alignment vertical="center"/>
    </xf>
    <xf numFmtId="49" fontId="16" fillId="6" borderId="5" xfId="2" applyNumberFormat="1" applyFont="1" applyFill="1" applyBorder="1" applyAlignment="1">
      <alignment horizontal="left" vertical="center"/>
    </xf>
    <xf numFmtId="0" fontId="20" fillId="0" borderId="5" xfId="2" applyFont="1" applyBorder="1" applyAlignment="1" applyProtection="1">
      <alignment vertical="center"/>
      <protection locked="0"/>
    </xf>
    <xf numFmtId="0" fontId="20" fillId="0" borderId="0" xfId="2" applyFont="1" applyAlignment="1" applyProtection="1">
      <alignment vertical="center"/>
      <protection locked="0"/>
    </xf>
    <xf numFmtId="0" fontId="20" fillId="0" borderId="0" xfId="2" applyFont="1" applyAlignment="1">
      <alignment vertical="center"/>
    </xf>
    <xf numFmtId="164" fontId="18" fillId="0" borderId="15" xfId="2" applyNumberFormat="1" applyFont="1" applyBorder="1" applyAlignment="1" applyProtection="1">
      <alignment vertical="center"/>
      <protection locked="0"/>
    </xf>
    <xf numFmtId="49" fontId="16" fillId="6" borderId="5" xfId="2" applyNumberFormat="1" applyFont="1" applyFill="1" applyBorder="1" applyAlignment="1">
      <alignment vertical="center"/>
    </xf>
    <xf numFmtId="49" fontId="18" fillId="0" borderId="5" xfId="2" applyNumberFormat="1" applyFont="1" applyBorder="1" applyAlignment="1" applyProtection="1">
      <alignment vertical="center"/>
      <protection locked="0"/>
    </xf>
    <xf numFmtId="49" fontId="18" fillId="0" borderId="0" xfId="2" applyNumberFormat="1" applyFont="1" applyAlignment="1" applyProtection="1">
      <alignment vertical="center"/>
      <protection locked="0"/>
    </xf>
    <xf numFmtId="164" fontId="18" fillId="0" borderId="19" xfId="2" applyNumberFormat="1" applyFont="1" applyBorder="1" applyAlignment="1" applyProtection="1">
      <alignment vertical="center"/>
      <protection locked="0"/>
    </xf>
    <xf numFmtId="49" fontId="18" fillId="6" borderId="12" xfId="2" applyNumberFormat="1" applyFont="1" applyFill="1" applyBorder="1" applyAlignment="1">
      <alignment vertical="center"/>
    </xf>
    <xf numFmtId="49" fontId="20" fillId="0" borderId="0" xfId="2" applyNumberFormat="1" applyFont="1" applyAlignment="1" applyProtection="1">
      <alignment vertical="center" textRotation="3"/>
      <protection locked="0"/>
    </xf>
    <xf numFmtId="0" fontId="17" fillId="0" borderId="5" xfId="2" applyFont="1" applyBorder="1" applyAlignment="1">
      <alignment vertical="center"/>
    </xf>
    <xf numFmtId="0" fontId="21" fillId="0" borderId="5" xfId="2" applyFont="1" applyBorder="1" applyAlignment="1" applyProtection="1">
      <alignment vertical="center"/>
      <protection locked="0"/>
    </xf>
    <xf numFmtId="0" fontId="17" fillId="0" borderId="0" xfId="2" applyFont="1" applyAlignment="1" applyProtection="1">
      <alignment vertical="center"/>
      <protection locked="0"/>
    </xf>
    <xf numFmtId="0" fontId="17" fillId="0" borderId="0" xfId="2" applyFont="1" applyAlignment="1">
      <alignment vertical="center"/>
    </xf>
    <xf numFmtId="0" fontId="20" fillId="0" borderId="15" xfId="2" applyFont="1" applyBorder="1" applyAlignment="1">
      <alignment vertical="center"/>
    </xf>
    <xf numFmtId="0" fontId="20" fillId="0" borderId="16" xfId="2" applyFont="1" applyBorder="1" applyAlignment="1" applyProtection="1">
      <alignment vertical="center"/>
      <protection locked="0"/>
    </xf>
    <xf numFmtId="0" fontId="17" fillId="0" borderId="15" xfId="2" applyFont="1" applyBorder="1" applyAlignment="1">
      <alignment vertical="center"/>
    </xf>
    <xf numFmtId="0" fontId="17" fillId="0" borderId="0" xfId="2" applyFont="1" applyBorder="1" applyAlignment="1">
      <alignment vertical="center"/>
    </xf>
    <xf numFmtId="0" fontId="17" fillId="0" borderId="0" xfId="2" applyFont="1" applyBorder="1" applyAlignment="1" applyProtection="1">
      <alignment vertical="center"/>
      <protection locked="0"/>
    </xf>
    <xf numFmtId="164" fontId="17" fillId="18" borderId="15" xfId="2" applyNumberFormat="1" applyFont="1" applyFill="1" applyBorder="1" applyAlignment="1">
      <alignment horizontal="right" vertical="center"/>
    </xf>
    <xf numFmtId="164" fontId="17" fillId="18" borderId="15" xfId="2" applyNumberFormat="1" applyFont="1" applyFill="1" applyBorder="1" applyAlignment="1">
      <alignment horizontal="center" vertical="center"/>
    </xf>
    <xf numFmtId="0" fontId="21" fillId="0" borderId="11" xfId="2" applyFont="1" applyBorder="1" applyAlignment="1" applyProtection="1">
      <alignment vertical="center"/>
      <protection locked="0"/>
    </xf>
    <xf numFmtId="49" fontId="20" fillId="6" borderId="16" xfId="2" applyNumberFormat="1" applyFont="1" applyFill="1" applyBorder="1" applyAlignment="1">
      <alignment vertical="center"/>
    </xf>
    <xf numFmtId="49" fontId="16" fillId="6" borderId="16" xfId="2" applyNumberFormat="1" applyFont="1" applyFill="1" applyBorder="1" applyAlignment="1">
      <alignment horizontal="left" vertical="center"/>
    </xf>
    <xf numFmtId="49" fontId="17" fillId="6" borderId="44" xfId="2" applyNumberFormat="1" applyFont="1" applyFill="1" applyBorder="1" applyAlignment="1">
      <alignment vertical="center"/>
    </xf>
    <xf numFmtId="49" fontId="17" fillId="6" borderId="45" xfId="2" applyNumberFormat="1" applyFont="1" applyFill="1" applyBorder="1" applyAlignment="1">
      <alignment vertical="center"/>
    </xf>
    <xf numFmtId="49" fontId="17" fillId="6" borderId="45" xfId="2" applyNumberFormat="1" applyFont="1" applyFill="1" applyBorder="1" applyAlignment="1">
      <alignment horizontal="left" vertical="center"/>
    </xf>
    <xf numFmtId="164" fontId="17" fillId="18" borderId="74" xfId="2" applyNumberFormat="1" applyFont="1" applyFill="1" applyBorder="1" applyAlignment="1">
      <alignment vertical="center"/>
    </xf>
    <xf numFmtId="164" fontId="20" fillId="18" borderId="15" xfId="2" applyNumberFormat="1" applyFont="1" applyFill="1" applyBorder="1" applyAlignment="1">
      <alignment vertical="center"/>
    </xf>
    <xf numFmtId="164" fontId="20" fillId="18" borderId="15" xfId="2" applyNumberFormat="1" applyFont="1" applyFill="1" applyBorder="1" applyAlignment="1">
      <alignment horizontal="right" vertical="center"/>
    </xf>
    <xf numFmtId="164" fontId="17" fillId="18" borderId="20" xfId="2" applyNumberFormat="1" applyFont="1" applyFill="1" applyBorder="1" applyAlignment="1">
      <alignment horizontal="center" vertical="center"/>
    </xf>
    <xf numFmtId="164" fontId="20" fillId="18" borderId="5" xfId="2" applyNumberFormat="1" applyFont="1" applyFill="1" applyBorder="1" applyAlignment="1">
      <alignment vertical="center"/>
    </xf>
    <xf numFmtId="49" fontId="17" fillId="18" borderId="15" xfId="2" applyNumberFormat="1" applyFont="1" applyFill="1" applyBorder="1" applyAlignment="1">
      <alignment horizontal="center" vertical="center"/>
    </xf>
    <xf numFmtId="164" fontId="18" fillId="18" borderId="15" xfId="2" applyNumberFormat="1" applyFont="1" applyFill="1" applyBorder="1" applyAlignment="1">
      <alignment vertical="center"/>
    </xf>
    <xf numFmtId="164" fontId="20" fillId="18" borderId="20" xfId="2" applyNumberFormat="1" applyFont="1" applyFill="1" applyBorder="1" applyAlignment="1">
      <alignment vertical="center"/>
    </xf>
    <xf numFmtId="164" fontId="17" fillId="18" borderId="46" xfId="2" applyNumberFormat="1" applyFont="1" applyFill="1" applyBorder="1" applyAlignment="1">
      <alignment vertical="center"/>
    </xf>
    <xf numFmtId="0" fontId="20" fillId="0" borderId="9" xfId="2" applyFont="1" applyBorder="1" applyAlignment="1" applyProtection="1">
      <alignment vertical="center"/>
      <protection locked="0"/>
    </xf>
    <xf numFmtId="164" fontId="20" fillId="18" borderId="16" xfId="2" applyNumberFormat="1" applyFont="1" applyFill="1" applyBorder="1" applyAlignment="1">
      <alignment vertical="center"/>
    </xf>
    <xf numFmtId="1" fontId="28" fillId="14" borderId="5" xfId="0" applyNumberFormat="1" applyFont="1" applyFill="1" applyBorder="1" applyAlignment="1">
      <alignment horizontal="center" vertical="center" wrapText="1"/>
    </xf>
    <xf numFmtId="0" fontId="18" fillId="0" borderId="5"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31" fillId="18" borderId="5" xfId="0" applyFont="1" applyFill="1" applyBorder="1" applyAlignment="1">
      <alignment vertical="center"/>
    </xf>
    <xf numFmtId="0" fontId="18" fillId="0" borderId="32" xfId="0" applyFont="1" applyBorder="1" applyAlignment="1" applyProtection="1">
      <alignment horizontal="center" vertical="center" wrapText="1"/>
      <protection locked="0"/>
    </xf>
    <xf numFmtId="0" fontId="31" fillId="18" borderId="31" xfId="0" applyFont="1" applyFill="1" applyBorder="1" applyAlignment="1">
      <alignment vertical="center"/>
    </xf>
    <xf numFmtId="0" fontId="31" fillId="0" borderId="0" xfId="0" applyFont="1" applyAlignment="1">
      <alignment vertical="center"/>
    </xf>
    <xf numFmtId="0" fontId="31" fillId="18" borderId="26" xfId="0" applyFont="1" applyFill="1" applyBorder="1" applyAlignment="1">
      <alignment vertical="center"/>
    </xf>
    <xf numFmtId="0" fontId="18" fillId="0" borderId="5" xfId="0" applyFont="1" applyBorder="1" applyAlignment="1" applyProtection="1">
      <alignment vertical="center" wrapText="1"/>
      <protection locked="0"/>
    </xf>
    <xf numFmtId="0" fontId="18" fillId="0" borderId="31" xfId="0" applyFont="1" applyBorder="1" applyAlignment="1" applyProtection="1">
      <alignment vertical="center" wrapText="1"/>
      <protection locked="0"/>
    </xf>
    <xf numFmtId="49" fontId="28" fillId="15" borderId="44" xfId="0" applyNumberFormat="1" applyFont="1" applyFill="1" applyBorder="1" applyAlignment="1">
      <alignment vertical="center" wrapText="1"/>
    </xf>
    <xf numFmtId="165" fontId="28" fillId="15" borderId="45" xfId="3" applyNumberFormat="1" applyFont="1" applyFill="1" applyBorder="1" applyAlignment="1">
      <alignment horizontal="right" vertical="center" wrapText="1"/>
    </xf>
    <xf numFmtId="165" fontId="28" fillId="15" borderId="46" xfId="3" applyNumberFormat="1" applyFont="1" applyFill="1" applyBorder="1" applyAlignment="1">
      <alignment horizontal="right" vertical="center" wrapText="1"/>
    </xf>
    <xf numFmtId="165" fontId="31" fillId="8" borderId="29" xfId="0" applyNumberFormat="1" applyFont="1" applyFill="1" applyBorder="1" applyAlignment="1" applyProtection="1">
      <alignment wrapText="1"/>
      <protection locked="0"/>
    </xf>
    <xf numFmtId="0" fontId="31" fillId="8" borderId="29" xfId="0" applyFont="1" applyFill="1" applyBorder="1" applyAlignment="1" applyProtection="1">
      <alignment horizontal="left" wrapText="1"/>
      <protection locked="0"/>
    </xf>
    <xf numFmtId="0" fontId="31" fillId="18" borderId="29" xfId="0" applyFont="1" applyFill="1" applyBorder="1" applyAlignment="1" applyProtection="1">
      <alignment vertical="center" wrapText="1"/>
    </xf>
    <xf numFmtId="49" fontId="28" fillId="15" borderId="30" xfId="0" applyNumberFormat="1" applyFont="1" applyFill="1" applyBorder="1" applyAlignment="1">
      <alignment vertical="center" wrapText="1"/>
    </xf>
    <xf numFmtId="165" fontId="28" fillId="15" borderId="31" xfId="3" applyNumberFormat="1" applyFont="1" applyFill="1" applyBorder="1" applyAlignment="1">
      <alignment horizontal="right" vertical="center" wrapText="1"/>
    </xf>
    <xf numFmtId="165" fontId="28" fillId="15" borderId="32" xfId="3" applyNumberFormat="1" applyFont="1" applyFill="1" applyBorder="1" applyAlignment="1">
      <alignment horizontal="right" vertical="center" wrapText="1"/>
    </xf>
    <xf numFmtId="165" fontId="31" fillId="18" borderId="29" xfId="0" applyNumberFormat="1" applyFont="1" applyFill="1" applyBorder="1" applyAlignment="1">
      <alignment wrapText="1"/>
    </xf>
    <xf numFmtId="11" fontId="31" fillId="18" borderId="28" xfId="0" applyNumberFormat="1" applyFont="1" applyFill="1" applyBorder="1" applyAlignment="1">
      <alignment vertical="center" wrapText="1"/>
    </xf>
    <xf numFmtId="0" fontId="52" fillId="18" borderId="75" xfId="4" applyFont="1" applyFill="1" applyBorder="1" applyAlignment="1">
      <alignment vertical="center" wrapText="1"/>
    </xf>
    <xf numFmtId="165" fontId="28" fillId="8" borderId="32" xfId="3" applyNumberFormat="1" applyFont="1" applyFill="1" applyBorder="1" applyAlignment="1" applyProtection="1">
      <alignment horizontal="right" wrapText="1"/>
      <protection locked="0"/>
    </xf>
    <xf numFmtId="0" fontId="24" fillId="18" borderId="65" xfId="0" applyFont="1" applyFill="1" applyBorder="1" applyAlignment="1">
      <alignment vertical="center" wrapText="1"/>
    </xf>
    <xf numFmtId="0" fontId="31" fillId="18" borderId="55" xfId="0" applyFont="1" applyFill="1" applyBorder="1" applyAlignment="1">
      <alignment vertical="center" wrapText="1"/>
    </xf>
    <xf numFmtId="0" fontId="31" fillId="18" borderId="67" xfId="0" applyFont="1" applyFill="1" applyBorder="1" applyAlignment="1">
      <alignment vertical="center"/>
    </xf>
    <xf numFmtId="0" fontId="25" fillId="9" borderId="28" xfId="0" applyFont="1" applyFill="1" applyBorder="1" applyAlignment="1">
      <alignment vertical="center" wrapText="1"/>
    </xf>
    <xf numFmtId="0" fontId="28" fillId="15" borderId="30" xfId="0" applyFont="1" applyFill="1" applyBorder="1" applyAlignment="1">
      <alignment vertical="center" wrapText="1"/>
    </xf>
    <xf numFmtId="1" fontId="50" fillId="16" borderId="31" xfId="0" applyNumberFormat="1" applyFont="1" applyFill="1" applyBorder="1" applyAlignment="1">
      <alignment horizontal="center" vertical="center" wrapText="1"/>
    </xf>
    <xf numFmtId="165" fontId="50" fillId="16" borderId="31" xfId="0" applyNumberFormat="1" applyFont="1" applyFill="1" applyBorder="1" applyAlignment="1">
      <alignment horizontal="right" vertical="center" wrapText="1"/>
    </xf>
    <xf numFmtId="1" fontId="51" fillId="11" borderId="31" xfId="0" applyNumberFormat="1" applyFont="1" applyFill="1" applyBorder="1" applyAlignment="1">
      <alignment horizontal="center" vertical="center" wrapText="1"/>
    </xf>
    <xf numFmtId="165" fontId="51" fillId="11" borderId="31" xfId="0" applyNumberFormat="1" applyFont="1" applyFill="1" applyBorder="1" applyAlignment="1">
      <alignment horizontal="right" vertical="center" wrapText="1"/>
    </xf>
    <xf numFmtId="1" fontId="28" fillId="14" borderId="31" xfId="0" applyNumberFormat="1" applyFont="1" applyFill="1" applyBorder="1" applyAlignment="1">
      <alignment horizontal="center" vertical="center" wrapText="1"/>
    </xf>
    <xf numFmtId="165" fontId="28" fillId="14" borderId="31" xfId="0" applyNumberFormat="1" applyFont="1" applyFill="1" applyBorder="1" applyAlignment="1">
      <alignment horizontal="right" vertical="center" wrapText="1"/>
    </xf>
    <xf numFmtId="0" fontId="3" fillId="18" borderId="28" xfId="0" applyFont="1" applyFill="1" applyBorder="1" applyAlignment="1" applyProtection="1">
      <alignment horizontal="left" vertical="center" wrapText="1"/>
    </xf>
    <xf numFmtId="0" fontId="3" fillId="18" borderId="28" xfId="0" applyFont="1" applyFill="1" applyBorder="1" applyAlignment="1" applyProtection="1">
      <alignment vertical="center" wrapText="1"/>
    </xf>
    <xf numFmtId="0" fontId="3" fillId="18" borderId="30" xfId="0" applyFont="1" applyFill="1" applyBorder="1" applyAlignment="1">
      <alignment vertical="center" wrapText="1"/>
    </xf>
    <xf numFmtId="0" fontId="25" fillId="9" borderId="9" xfId="0" applyFont="1" applyFill="1" applyBorder="1" applyAlignment="1" applyProtection="1">
      <alignment vertical="center" wrapText="1"/>
    </xf>
    <xf numFmtId="0" fontId="28" fillId="18" borderId="30" xfId="0" applyFont="1" applyFill="1" applyBorder="1" applyAlignment="1">
      <alignment vertical="center" wrapText="1"/>
    </xf>
    <xf numFmtId="0" fontId="31" fillId="21" borderId="0" xfId="0" applyFont="1" applyFill="1" applyAlignment="1">
      <alignment vertical="center"/>
    </xf>
    <xf numFmtId="0" fontId="24" fillId="21" borderId="0" xfId="0" applyFont="1" applyFill="1" applyAlignment="1">
      <alignment vertical="center"/>
    </xf>
    <xf numFmtId="0" fontId="28" fillId="20" borderId="52" xfId="0" applyFont="1" applyFill="1" applyBorder="1" applyAlignment="1">
      <alignment horizontal="center" vertical="center"/>
    </xf>
    <xf numFmtId="0" fontId="28" fillId="20" borderId="53" xfId="0" applyFont="1" applyFill="1" applyBorder="1" applyAlignment="1">
      <alignment horizontal="center" vertical="center"/>
    </xf>
    <xf numFmtId="0" fontId="28" fillId="20" borderId="53" xfId="0" applyFont="1" applyFill="1" applyBorder="1" applyAlignment="1">
      <alignment horizontal="center" vertical="center" wrapText="1"/>
    </xf>
    <xf numFmtId="0" fontId="28" fillId="20" borderId="54" xfId="0" applyFont="1" applyFill="1" applyBorder="1" applyAlignment="1">
      <alignment horizontal="center" vertical="center"/>
    </xf>
    <xf numFmtId="0" fontId="18" fillId="0" borderId="26" xfId="0" applyFont="1" applyBorder="1" applyAlignment="1" applyProtection="1">
      <alignment vertical="center" wrapText="1"/>
      <protection locked="0"/>
    </xf>
    <xf numFmtId="0" fontId="29" fillId="0" borderId="0" xfId="0" applyFont="1" applyAlignment="1">
      <alignment horizontal="center"/>
    </xf>
    <xf numFmtId="0" fontId="31" fillId="18" borderId="40" xfId="0" applyFont="1" applyFill="1" applyBorder="1" applyAlignment="1" applyProtection="1">
      <alignment vertical="center" wrapText="1"/>
    </xf>
    <xf numFmtId="0" fontId="31" fillId="18" borderId="6" xfId="0" applyFont="1" applyFill="1" applyBorder="1" applyAlignment="1" applyProtection="1">
      <alignment vertical="center" wrapText="1"/>
    </xf>
    <xf numFmtId="0" fontId="18" fillId="4" borderId="17" xfId="0" applyFont="1" applyFill="1" applyBorder="1" applyAlignment="1" applyProtection="1">
      <alignment horizontal="center" vertical="center"/>
      <protection locked="0"/>
    </xf>
    <xf numFmtId="0" fontId="18" fillId="4" borderId="56" xfId="0" applyFont="1" applyFill="1" applyBorder="1" applyAlignment="1" applyProtection="1">
      <alignment horizontal="center" vertical="center"/>
      <protection locked="0"/>
    </xf>
    <xf numFmtId="0" fontId="18" fillId="18" borderId="17" xfId="0" applyFont="1" applyFill="1" applyBorder="1" applyAlignment="1">
      <alignment horizontal="center" vertical="center" wrapText="1"/>
    </xf>
    <xf numFmtId="0" fontId="0" fillId="0" borderId="56"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18" fillId="18" borderId="28" xfId="0" applyFont="1" applyFill="1" applyBorder="1" applyAlignment="1">
      <alignment vertical="center" wrapText="1"/>
    </xf>
    <xf numFmtId="0" fontId="18" fillId="18" borderId="5" xfId="0" applyFont="1" applyFill="1" applyBorder="1" applyAlignment="1">
      <alignment vertical="center" wrapText="1"/>
    </xf>
    <xf numFmtId="0" fontId="18" fillId="0" borderId="5" xfId="0" applyFont="1" applyBorder="1" applyAlignment="1" applyProtection="1">
      <alignment horizontal="center" vertical="center" wrapText="1"/>
      <protection locked="0"/>
    </xf>
    <xf numFmtId="0" fontId="18" fillId="18" borderId="5" xfId="0" applyFont="1" applyFill="1" applyBorder="1" applyAlignment="1">
      <alignment horizontal="center" vertical="center" wrapText="1"/>
    </xf>
    <xf numFmtId="0" fontId="18" fillId="0" borderId="5"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1" fillId="18" borderId="28" xfId="0" applyFont="1" applyFill="1" applyBorder="1" applyAlignment="1">
      <alignment vertical="center" wrapText="1"/>
    </xf>
    <xf numFmtId="0" fontId="31" fillId="18" borderId="5" xfId="0" applyFont="1" applyFill="1" applyBorder="1" applyAlignment="1">
      <alignment vertical="center" wrapText="1"/>
    </xf>
    <xf numFmtId="0" fontId="18" fillId="0" borderId="29" xfId="0" applyFont="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28" fillId="2" borderId="38"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31" fillId="18" borderId="33" xfId="0" applyFont="1" applyFill="1" applyBorder="1" applyAlignment="1">
      <alignment horizontal="left" vertical="center" wrapText="1"/>
    </xf>
    <xf numFmtId="0" fontId="31" fillId="18" borderId="34" xfId="0" applyFont="1" applyFill="1" applyBorder="1" applyAlignment="1">
      <alignment horizontal="left" vertical="center" wrapText="1"/>
    </xf>
    <xf numFmtId="0" fontId="31" fillId="18" borderId="35" xfId="0" applyFont="1" applyFill="1" applyBorder="1" applyAlignment="1">
      <alignment horizontal="left" vertical="center" wrapText="1"/>
    </xf>
    <xf numFmtId="0" fontId="17" fillId="2" borderId="15"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protection locked="0"/>
    </xf>
    <xf numFmtId="0" fontId="18" fillId="18" borderId="12" xfId="0" applyFont="1" applyFill="1" applyBorder="1" applyAlignment="1">
      <alignment horizontal="center" vertical="center" wrapText="1"/>
    </xf>
    <xf numFmtId="0" fontId="18" fillId="0" borderId="1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18" borderId="7" xfId="0" applyFont="1" applyFill="1" applyBorder="1" applyAlignment="1">
      <alignment horizontal="center" vertical="center" wrapText="1"/>
    </xf>
    <xf numFmtId="0" fontId="18" fillId="18" borderId="8" xfId="0" applyFont="1" applyFill="1" applyBorder="1" applyAlignment="1">
      <alignment horizontal="center" vertical="center" wrapText="1"/>
    </xf>
    <xf numFmtId="0" fontId="18" fillId="18" borderId="56" xfId="0" applyFont="1" applyFill="1" applyBorder="1" applyAlignment="1">
      <alignment horizontal="center" vertical="center" wrapText="1"/>
    </xf>
    <xf numFmtId="0" fontId="18" fillId="18" borderId="66" xfId="0" applyFont="1" applyFill="1" applyBorder="1" applyAlignment="1">
      <alignment horizontal="center" vertical="center" wrapText="1"/>
    </xf>
    <xf numFmtId="0" fontId="18" fillId="18" borderId="20" xfId="0" applyFont="1" applyFill="1" applyBorder="1" applyAlignment="1">
      <alignment horizontal="left" vertical="center" wrapText="1"/>
    </xf>
    <xf numFmtId="0" fontId="18" fillId="18" borderId="14" xfId="0" applyFont="1" applyFill="1" applyBorder="1" applyAlignment="1">
      <alignment horizontal="left" vertical="center" wrapText="1"/>
    </xf>
    <xf numFmtId="0" fontId="18" fillId="18" borderId="21" xfId="0" applyFont="1" applyFill="1" applyBorder="1" applyAlignment="1">
      <alignment horizontal="left" vertical="center" wrapText="1"/>
    </xf>
    <xf numFmtId="0" fontId="18" fillId="18" borderId="7" xfId="0" applyFont="1" applyFill="1" applyBorder="1" applyAlignment="1">
      <alignment horizontal="left" vertical="center" wrapText="1"/>
    </xf>
    <xf numFmtId="0" fontId="18" fillId="18" borderId="0" xfId="0" applyFont="1" applyFill="1" applyBorder="1" applyAlignment="1">
      <alignment horizontal="left" vertical="center" wrapText="1"/>
    </xf>
    <xf numFmtId="0" fontId="18" fillId="18" borderId="8" xfId="0" applyFont="1" applyFill="1" applyBorder="1" applyAlignment="1">
      <alignment horizontal="left" vertical="center" wrapText="1"/>
    </xf>
    <xf numFmtId="0" fontId="18" fillId="18" borderId="56" xfId="0" applyFont="1" applyFill="1" applyBorder="1" applyAlignment="1">
      <alignment horizontal="left" vertical="center" wrapText="1"/>
    </xf>
    <xf numFmtId="0" fontId="18" fillId="18" borderId="6" xfId="0" applyFont="1" applyFill="1" applyBorder="1" applyAlignment="1">
      <alignment horizontal="left" vertical="center" wrapText="1"/>
    </xf>
    <xf numFmtId="0" fontId="18" fillId="18" borderId="66" xfId="0" applyFont="1" applyFill="1" applyBorder="1" applyAlignment="1">
      <alignment horizontal="left" vertical="center" wrapText="1"/>
    </xf>
    <xf numFmtId="0" fontId="18" fillId="0" borderId="31"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31" fillId="0" borderId="5" xfId="0" applyFont="1" applyBorder="1" applyAlignment="1">
      <alignment wrapText="1"/>
    </xf>
    <xf numFmtId="0" fontId="31" fillId="18" borderId="38" xfId="0" applyFont="1" applyFill="1" applyBorder="1" applyAlignment="1">
      <alignment horizontal="left" vertical="center" wrapText="1"/>
    </xf>
    <xf numFmtId="0" fontId="31" fillId="18" borderId="13" xfId="0" applyFont="1" applyFill="1" applyBorder="1" applyAlignment="1">
      <alignment horizontal="left" vertical="center" wrapText="1"/>
    </xf>
    <xf numFmtId="0" fontId="31" fillId="18" borderId="11" xfId="0" applyFont="1" applyFill="1" applyBorder="1" applyAlignment="1">
      <alignment horizontal="left" vertical="center" wrapText="1"/>
    </xf>
    <xf numFmtId="0" fontId="31" fillId="0" borderId="15"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18" borderId="20" xfId="0" applyFont="1" applyFill="1" applyBorder="1" applyAlignment="1">
      <alignment horizontal="center" vertical="center" wrapText="1"/>
    </xf>
    <xf numFmtId="0" fontId="31" fillId="18" borderId="14" xfId="0" applyFont="1" applyFill="1" applyBorder="1" applyAlignment="1">
      <alignment horizontal="center" vertical="center" wrapText="1"/>
    </xf>
    <xf numFmtId="0" fontId="31" fillId="18" borderId="21" xfId="0" applyFont="1" applyFill="1" applyBorder="1" applyAlignment="1">
      <alignment horizontal="center" vertical="center" wrapText="1"/>
    </xf>
    <xf numFmtId="0" fontId="31" fillId="18" borderId="7" xfId="0" applyFont="1" applyFill="1" applyBorder="1" applyAlignment="1">
      <alignment horizontal="center" vertical="center" wrapText="1"/>
    </xf>
    <xf numFmtId="0" fontId="31" fillId="18" borderId="0" xfId="0" applyFont="1" applyFill="1" applyBorder="1" applyAlignment="1">
      <alignment horizontal="center" vertical="center" wrapText="1"/>
    </xf>
    <xf numFmtId="0" fontId="31" fillId="18" borderId="8" xfId="0" applyFont="1" applyFill="1" applyBorder="1" applyAlignment="1">
      <alignment horizontal="center" vertical="center" wrapText="1"/>
    </xf>
    <xf numFmtId="0" fontId="31" fillId="18" borderId="56" xfId="0" applyFont="1" applyFill="1" applyBorder="1" applyAlignment="1">
      <alignment horizontal="center" vertical="center" wrapText="1"/>
    </xf>
    <xf numFmtId="0" fontId="31" fillId="18" borderId="6" xfId="0" applyFont="1" applyFill="1" applyBorder="1" applyAlignment="1">
      <alignment horizontal="center" vertical="center" wrapText="1"/>
    </xf>
    <xf numFmtId="0" fontId="31" fillId="18" borderId="66" xfId="0" applyFont="1" applyFill="1" applyBorder="1" applyAlignment="1">
      <alignment horizontal="center" vertical="center" wrapText="1"/>
    </xf>
    <xf numFmtId="0" fontId="31" fillId="0" borderId="36"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28" fillId="18" borderId="30" xfId="0" applyFont="1" applyFill="1" applyBorder="1" applyAlignment="1">
      <alignment horizontal="left" vertical="center" wrapText="1"/>
    </xf>
    <xf numFmtId="0" fontId="31" fillId="18" borderId="59" xfId="0" applyFont="1" applyFill="1" applyBorder="1" applyAlignment="1">
      <alignment horizontal="left" vertical="center" wrapText="1"/>
    </xf>
    <xf numFmtId="0" fontId="31" fillId="18" borderId="51" xfId="0" applyFont="1" applyFill="1" applyBorder="1" applyAlignment="1">
      <alignment horizontal="left" vertical="center" wrapText="1"/>
    </xf>
    <xf numFmtId="0" fontId="31" fillId="18" borderId="61" xfId="0" applyFont="1" applyFill="1" applyBorder="1" applyAlignment="1">
      <alignment horizontal="left" vertical="center" wrapText="1"/>
    </xf>
    <xf numFmtId="0" fontId="18" fillId="0" borderId="64"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60" xfId="0" applyFont="1" applyBorder="1" applyAlignment="1" applyProtection="1">
      <alignment horizontal="center" vertical="center" wrapText="1"/>
      <protection locked="0"/>
    </xf>
    <xf numFmtId="0" fontId="31" fillId="0" borderId="64"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31" fillId="0" borderId="60" xfId="0" applyFont="1" applyBorder="1" applyAlignment="1" applyProtection="1">
      <alignment horizontal="center" vertical="center" wrapText="1"/>
      <protection locked="0"/>
    </xf>
    <xf numFmtId="0" fontId="16" fillId="22" borderId="59" xfId="0" applyFont="1" applyFill="1" applyBorder="1" applyAlignment="1">
      <alignment horizontal="left" vertical="center" wrapText="1"/>
    </xf>
    <xf numFmtId="0" fontId="16" fillId="22" borderId="51" xfId="0" applyFont="1" applyFill="1" applyBorder="1" applyAlignment="1">
      <alignment horizontal="left" vertical="center" wrapText="1"/>
    </xf>
    <xf numFmtId="0" fontId="16" fillId="22" borderId="61" xfId="0" applyFont="1" applyFill="1" applyBorder="1" applyAlignment="1">
      <alignment horizontal="left" vertical="center" wrapText="1"/>
    </xf>
    <xf numFmtId="0" fontId="18" fillId="18" borderId="38" xfId="0" applyFont="1" applyFill="1" applyBorder="1" applyAlignment="1">
      <alignment horizontal="left" vertical="center" wrapText="1"/>
    </xf>
    <xf numFmtId="0" fontId="18" fillId="18" borderId="13" xfId="0" applyFont="1" applyFill="1" applyBorder="1" applyAlignment="1">
      <alignment horizontal="left" vertical="center" wrapText="1"/>
    </xf>
    <xf numFmtId="0" fontId="18" fillId="18" borderId="11" xfId="0" applyFont="1" applyFill="1" applyBorder="1" applyAlignment="1">
      <alignment horizontal="left" vertical="center" wrapText="1"/>
    </xf>
    <xf numFmtId="0" fontId="18" fillId="18" borderId="33" xfId="0" applyFont="1" applyFill="1" applyBorder="1" applyAlignment="1">
      <alignment horizontal="left" vertical="center" wrapText="1"/>
    </xf>
    <xf numFmtId="0" fontId="18" fillId="18" borderId="34" xfId="0" applyFont="1" applyFill="1" applyBorder="1" applyAlignment="1">
      <alignment horizontal="left" vertical="center" wrapText="1"/>
    </xf>
    <xf numFmtId="0" fontId="18" fillId="18" borderId="35" xfId="0" applyFont="1" applyFill="1" applyBorder="1" applyAlignment="1">
      <alignment horizontal="left" vertical="center" wrapText="1"/>
    </xf>
    <xf numFmtId="0" fontId="31" fillId="0" borderId="1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16" fillId="18" borderId="38" xfId="0" applyFont="1" applyFill="1" applyBorder="1" applyAlignment="1">
      <alignment vertical="center" wrapText="1"/>
    </xf>
    <xf numFmtId="0" fontId="16" fillId="18" borderId="13" xfId="0" applyFont="1" applyFill="1" applyBorder="1" applyAlignment="1">
      <alignment vertical="center" wrapText="1"/>
    </xf>
    <xf numFmtId="0" fontId="16" fillId="18" borderId="11" xfId="0" applyFont="1" applyFill="1" applyBorder="1" applyAlignment="1">
      <alignment vertical="center" wrapText="1"/>
    </xf>
    <xf numFmtId="0" fontId="31" fillId="0" borderId="11" xfId="0" applyFont="1" applyBorder="1" applyAlignment="1" applyProtection="1">
      <alignment horizontal="center" vertical="center" wrapText="1"/>
      <protection locked="0"/>
    </xf>
    <xf numFmtId="0" fontId="18" fillId="18" borderId="38" xfId="0" applyFont="1" applyFill="1" applyBorder="1" applyAlignment="1">
      <alignment vertical="center" wrapText="1"/>
    </xf>
    <xf numFmtId="0" fontId="18" fillId="18" borderId="13" xfId="0" applyFont="1" applyFill="1" applyBorder="1" applyAlignment="1">
      <alignment vertical="center" wrapText="1"/>
    </xf>
    <xf numFmtId="0" fontId="18" fillId="18" borderId="11" xfId="0" applyFont="1" applyFill="1" applyBorder="1" applyAlignment="1">
      <alignment vertical="center" wrapText="1"/>
    </xf>
    <xf numFmtId="0" fontId="28" fillId="20" borderId="25" xfId="0" applyFont="1" applyFill="1" applyBorder="1" applyAlignment="1">
      <alignment horizontal="center" vertical="center" wrapText="1"/>
    </xf>
    <xf numFmtId="0" fontId="28" fillId="20" borderId="26" xfId="0" applyFont="1" applyFill="1" applyBorder="1" applyAlignment="1">
      <alignment horizontal="center" vertical="center" wrapText="1"/>
    </xf>
    <xf numFmtId="0" fontId="18" fillId="4" borderId="5" xfId="0" applyFont="1" applyFill="1" applyBorder="1" applyAlignment="1" applyProtection="1">
      <alignment horizontal="center" vertical="center" wrapText="1"/>
      <protection locked="0"/>
    </xf>
    <xf numFmtId="0" fontId="31" fillId="18" borderId="5" xfId="0" applyFont="1" applyFill="1" applyBorder="1" applyAlignment="1">
      <alignment horizontal="center" vertical="center" wrapText="1"/>
    </xf>
    <xf numFmtId="0" fontId="31" fillId="0" borderId="5"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wrapText="1"/>
      <protection locked="0"/>
    </xf>
    <xf numFmtId="0" fontId="31" fillId="18" borderId="28" xfId="0" applyFont="1" applyFill="1" applyBorder="1" applyAlignment="1">
      <alignment horizontal="left" vertical="center" wrapText="1"/>
    </xf>
    <xf numFmtId="0" fontId="31" fillId="18" borderId="5" xfId="0" applyFont="1" applyFill="1" applyBorder="1" applyAlignment="1">
      <alignment horizontal="left" vertical="center" wrapText="1"/>
    </xf>
    <xf numFmtId="0" fontId="28" fillId="2" borderId="65" xfId="0" applyFont="1" applyFill="1" applyBorder="1" applyAlignment="1">
      <alignment vertical="center" wrapText="1"/>
    </xf>
    <xf numFmtId="0" fontId="28" fillId="2" borderId="55" xfId="0" applyFont="1" applyFill="1" applyBorder="1" applyAlignment="1">
      <alignment vertical="center" wrapText="1"/>
    </xf>
    <xf numFmtId="0" fontId="28" fillId="2" borderId="67" xfId="0" applyFont="1" applyFill="1" applyBorder="1" applyAlignment="1">
      <alignment vertical="center" wrapText="1"/>
    </xf>
    <xf numFmtId="0" fontId="28" fillId="18" borderId="28" xfId="0" applyFont="1" applyFill="1" applyBorder="1" applyAlignment="1">
      <alignment horizontal="left" vertical="center" wrapText="1"/>
    </xf>
    <xf numFmtId="0" fontId="28" fillId="18" borderId="5" xfId="0" applyFont="1" applyFill="1" applyBorder="1" applyAlignment="1">
      <alignment horizontal="left" vertical="center" wrapText="1"/>
    </xf>
    <xf numFmtId="0" fontId="28" fillId="2" borderId="22" xfId="0" applyFont="1" applyFill="1" applyBorder="1" applyAlignment="1">
      <alignment vertical="center" wrapText="1"/>
    </xf>
    <xf numFmtId="0" fontId="28" fillId="2" borderId="23" xfId="0" applyFont="1" applyFill="1" applyBorder="1" applyAlignment="1">
      <alignment vertical="center" wrapText="1"/>
    </xf>
    <xf numFmtId="0" fontId="28" fillId="2" borderId="24" xfId="0" applyFont="1" applyFill="1" applyBorder="1" applyAlignment="1">
      <alignment vertical="center" wrapText="1"/>
    </xf>
    <xf numFmtId="0" fontId="17" fillId="22" borderId="59" xfId="0" applyFont="1" applyFill="1" applyBorder="1" applyAlignment="1">
      <alignment horizontal="left" vertical="center" wrapText="1"/>
    </xf>
    <xf numFmtId="0" fontId="17" fillId="22" borderId="51" xfId="0" applyFont="1" applyFill="1" applyBorder="1" applyAlignment="1">
      <alignment horizontal="left" vertical="center" wrapText="1"/>
    </xf>
    <xf numFmtId="0" fontId="17" fillId="22" borderId="61" xfId="0" applyFont="1" applyFill="1" applyBorder="1" applyAlignment="1">
      <alignment horizontal="left" vertical="center" wrapText="1"/>
    </xf>
    <xf numFmtId="0" fontId="17" fillId="18" borderId="38" xfId="0" applyFont="1" applyFill="1" applyBorder="1" applyAlignment="1">
      <alignment horizontal="left" vertical="center" wrapText="1"/>
    </xf>
    <xf numFmtId="0" fontId="17" fillId="18" borderId="13" xfId="0" applyFont="1" applyFill="1" applyBorder="1" applyAlignment="1">
      <alignment horizontal="left" vertical="center" wrapText="1"/>
    </xf>
    <xf numFmtId="0" fontId="17" fillId="18" borderId="11" xfId="0" applyFont="1" applyFill="1" applyBorder="1" applyAlignment="1">
      <alignment horizontal="left" vertical="center" wrapText="1"/>
    </xf>
    <xf numFmtId="0" fontId="28" fillId="20" borderId="27" xfId="0" applyFont="1" applyFill="1" applyBorder="1" applyAlignment="1">
      <alignment horizontal="center" vertical="center" wrapText="1"/>
    </xf>
    <xf numFmtId="0" fontId="18" fillId="18" borderId="15" xfId="0" applyFont="1" applyFill="1" applyBorder="1" applyAlignment="1">
      <alignment vertical="center" wrapText="1"/>
    </xf>
    <xf numFmtId="0" fontId="18" fillId="4" borderId="31" xfId="0" applyFont="1" applyFill="1" applyBorder="1" applyAlignment="1" applyProtection="1">
      <alignment horizontal="center" vertical="center" wrapText="1"/>
      <protection locked="0"/>
    </xf>
    <xf numFmtId="0" fontId="31" fillId="18" borderId="31" xfId="0" applyFont="1" applyFill="1" applyBorder="1" applyAlignment="1">
      <alignment horizontal="center" vertical="center" wrapText="1"/>
    </xf>
    <xf numFmtId="0" fontId="31" fillId="0" borderId="31" xfId="0" applyFont="1" applyBorder="1" applyAlignment="1" applyProtection="1">
      <alignment horizontal="center" vertical="center" wrapText="1"/>
      <protection locked="0"/>
    </xf>
    <xf numFmtId="0" fontId="31" fillId="0" borderId="32" xfId="0" applyFont="1" applyBorder="1" applyAlignment="1" applyProtection="1">
      <alignment horizontal="center" vertical="center" wrapText="1"/>
      <protection locked="0"/>
    </xf>
    <xf numFmtId="0" fontId="31" fillId="18" borderId="31" xfId="0" applyFont="1" applyFill="1" applyBorder="1" applyAlignment="1">
      <alignment vertical="center" wrapText="1"/>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9" fillId="20" borderId="38" xfId="0" applyFont="1" applyFill="1" applyBorder="1" applyAlignment="1">
      <alignment vertical="center" wrapText="1"/>
    </xf>
    <xf numFmtId="0" fontId="39" fillId="20" borderId="13" xfId="0" applyFont="1" applyFill="1" applyBorder="1" applyAlignment="1">
      <alignment vertical="center" wrapText="1"/>
    </xf>
    <xf numFmtId="0" fontId="3" fillId="20" borderId="13" xfId="0" applyFont="1" applyFill="1" applyBorder="1" applyAlignment="1">
      <alignment wrapText="1"/>
    </xf>
    <xf numFmtId="0" fontId="3" fillId="20" borderId="39" xfId="0" applyFont="1" applyFill="1" applyBorder="1" applyAlignment="1">
      <alignment wrapText="1"/>
    </xf>
    <xf numFmtId="0" fontId="18" fillId="18" borderId="26" xfId="0" applyFont="1" applyFill="1" applyBorder="1" applyAlignment="1" applyProtection="1">
      <alignment horizontal="center" vertical="center" wrapText="1"/>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28" fillId="20" borderId="22" xfId="0" applyFont="1" applyFill="1" applyBorder="1" applyAlignment="1">
      <alignment vertical="center" wrapText="1"/>
    </xf>
    <xf numFmtId="0" fontId="28" fillId="20" borderId="23" xfId="0" applyFont="1" applyFill="1" applyBorder="1" applyAlignment="1">
      <alignment vertical="center" wrapText="1"/>
    </xf>
    <xf numFmtId="0" fontId="28" fillId="20" borderId="24" xfId="0" applyFont="1" applyFill="1" applyBorder="1" applyAlignment="1">
      <alignment vertical="center" wrapText="1"/>
    </xf>
    <xf numFmtId="0" fontId="17" fillId="22" borderId="65" xfId="0" applyFont="1" applyFill="1" applyBorder="1" applyAlignment="1">
      <alignment vertical="center" wrapText="1"/>
    </xf>
    <xf numFmtId="0" fontId="17" fillId="22" borderId="55" xfId="0" applyFont="1" applyFill="1" applyBorder="1" applyAlignment="1">
      <alignment vertical="center" wrapText="1"/>
    </xf>
    <xf numFmtId="0" fontId="17" fillId="22" borderId="67" xfId="0" applyFont="1" applyFill="1" applyBorder="1" applyAlignment="1">
      <alignment vertical="center" wrapText="1"/>
    </xf>
    <xf numFmtId="0" fontId="18" fillId="0" borderId="22"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32" fillId="3" borderId="5" xfId="0" applyFont="1" applyFill="1" applyBorder="1" applyAlignment="1" applyProtection="1">
      <alignment horizontal="center" vertical="center" wrapText="1"/>
    </xf>
    <xf numFmtId="0" fontId="32" fillId="3" borderId="29" xfId="0" applyFont="1" applyFill="1" applyBorder="1" applyAlignment="1" applyProtection="1">
      <alignment horizontal="center" vertical="center" wrapText="1"/>
    </xf>
    <xf numFmtId="0" fontId="28" fillId="18" borderId="49" xfId="0" applyFont="1" applyFill="1" applyBorder="1" applyAlignment="1">
      <alignment vertical="center" wrapText="1"/>
    </xf>
    <xf numFmtId="0" fontId="31" fillId="18" borderId="12" xfId="0" applyFont="1" applyFill="1" applyBorder="1" applyAlignment="1">
      <alignment vertical="center" wrapText="1"/>
    </xf>
    <xf numFmtId="0" fontId="0" fillId="0" borderId="12" xfId="0" applyBorder="1" applyAlignment="1">
      <alignment vertical="center" wrapText="1"/>
    </xf>
    <xf numFmtId="0" fontId="18"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wrapText="1"/>
      <protection locked="0"/>
    </xf>
    <xf numFmtId="0" fontId="28" fillId="18" borderId="28" xfId="0" applyFont="1" applyFill="1" applyBorder="1" applyAlignment="1">
      <alignment vertical="center" wrapText="1"/>
    </xf>
    <xf numFmtId="0" fontId="0" fillId="0" borderId="5" xfId="0" applyBorder="1" applyAlignment="1">
      <alignment vertical="center" wrapText="1"/>
    </xf>
    <xf numFmtId="0" fontId="18" fillId="18" borderId="15" xfId="0" applyFont="1" applyFill="1" applyBorder="1" applyAlignment="1">
      <alignment horizontal="center" vertical="center" wrapText="1"/>
    </xf>
    <xf numFmtId="0" fontId="18" fillId="18" borderId="39" xfId="0" applyFont="1" applyFill="1" applyBorder="1" applyAlignment="1">
      <alignment horizontal="center" vertical="center" wrapText="1"/>
    </xf>
    <xf numFmtId="0" fontId="31" fillId="18" borderId="29" xfId="0" applyFont="1" applyFill="1" applyBorder="1" applyAlignment="1">
      <alignment horizontal="center" vertical="center" wrapText="1"/>
    </xf>
    <xf numFmtId="0" fontId="18" fillId="0" borderId="2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0"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44" fillId="0" borderId="72" xfId="0" applyFont="1" applyBorder="1" applyAlignment="1" applyProtection="1">
      <alignment horizontal="left" vertical="top" wrapText="1"/>
      <protection locked="0"/>
    </xf>
    <xf numFmtId="0" fontId="31" fillId="0" borderId="19" xfId="0" applyFont="1" applyFill="1" applyBorder="1" applyAlignment="1" applyProtection="1">
      <alignment vertical="center" wrapText="1"/>
      <protection locked="0"/>
    </xf>
    <xf numFmtId="0" fontId="31" fillId="0" borderId="10" xfId="0" applyFont="1" applyFill="1" applyBorder="1" applyAlignment="1" applyProtection="1">
      <alignment vertical="center" wrapText="1"/>
      <protection locked="0"/>
    </xf>
    <xf numFmtId="0" fontId="31" fillId="0" borderId="43" xfId="0" applyFont="1" applyFill="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13" xfId="0" applyFont="1" applyBorder="1" applyAlignment="1" applyProtection="1">
      <alignment vertical="center" wrapText="1"/>
      <protection locked="0"/>
    </xf>
    <xf numFmtId="0" fontId="31" fillId="0" borderId="39" xfId="0" applyFont="1" applyBorder="1" applyAlignment="1" applyProtection="1">
      <alignment vertical="center" wrapText="1"/>
      <protection locked="0"/>
    </xf>
    <xf numFmtId="0" fontId="31" fillId="0" borderId="36" xfId="0" applyFont="1" applyFill="1" applyBorder="1" applyAlignment="1" applyProtection="1">
      <alignment vertical="center" wrapText="1"/>
      <protection locked="0"/>
    </xf>
    <xf numFmtId="0" fontId="31" fillId="0" borderId="34" xfId="0" applyFont="1" applyFill="1" applyBorder="1" applyAlignment="1" applyProtection="1">
      <alignment vertical="center" wrapText="1"/>
      <protection locked="0"/>
    </xf>
    <xf numFmtId="0" fontId="31" fillId="0" borderId="37" xfId="0" applyFont="1" applyFill="1" applyBorder="1" applyAlignment="1" applyProtection="1">
      <alignment vertical="center" wrapText="1"/>
      <protection locked="0"/>
    </xf>
    <xf numFmtId="0" fontId="17" fillId="18" borderId="28" xfId="0" applyFont="1" applyFill="1" applyBorder="1" applyAlignment="1">
      <alignment horizontal="left" vertical="center" wrapText="1"/>
    </xf>
    <xf numFmtId="0" fontId="17" fillId="18" borderId="5" xfId="0" applyFont="1" applyFill="1" applyBorder="1" applyAlignment="1">
      <alignment horizontal="left" vertical="center" wrapText="1"/>
    </xf>
    <xf numFmtId="0" fontId="17" fillId="18" borderId="5" xfId="0" applyFont="1" applyFill="1" applyBorder="1" applyAlignment="1">
      <alignment horizontal="center" vertical="center" wrapText="1"/>
    </xf>
    <xf numFmtId="0" fontId="17" fillId="18" borderId="29" xfId="0" applyFont="1" applyFill="1" applyBorder="1" applyAlignment="1">
      <alignment horizontal="center" vertical="center" wrapText="1"/>
    </xf>
    <xf numFmtId="0" fontId="18" fillId="18" borderId="5" xfId="0" applyFont="1" applyFill="1" applyBorder="1" applyAlignment="1" applyProtection="1">
      <alignment horizontal="center" vertical="center"/>
    </xf>
    <xf numFmtId="0" fontId="31" fillId="18" borderId="5" xfId="0" applyFont="1" applyFill="1" applyBorder="1" applyAlignment="1" applyProtection="1">
      <alignment horizontal="center" vertical="center"/>
    </xf>
    <xf numFmtId="0" fontId="18" fillId="18" borderId="28" xfId="0" applyFont="1" applyFill="1" applyBorder="1" applyAlignment="1">
      <alignment horizontal="center" vertical="center"/>
    </xf>
    <xf numFmtId="0" fontId="18" fillId="18" borderId="5" xfId="0" applyFont="1" applyFill="1" applyBorder="1" applyAlignment="1">
      <alignment horizontal="center" vertical="center"/>
    </xf>
    <xf numFmtId="0" fontId="18" fillId="18" borderId="28" xfId="0" quotePrefix="1" applyFont="1" applyFill="1" applyBorder="1" applyAlignment="1">
      <alignment horizontal="left" vertical="center" wrapText="1"/>
    </xf>
    <xf numFmtId="0" fontId="17" fillId="18" borderId="30" xfId="0" applyFont="1" applyFill="1" applyBorder="1" applyAlignment="1">
      <alignment horizontal="center" vertical="center" wrapText="1"/>
    </xf>
    <xf numFmtId="0" fontId="0" fillId="18" borderId="31" xfId="0" applyFill="1" applyBorder="1" applyAlignment="1">
      <alignment horizontal="center" vertical="center" wrapText="1"/>
    </xf>
    <xf numFmtId="0" fontId="28" fillId="18" borderId="38" xfId="0" applyFont="1" applyFill="1" applyBorder="1" applyAlignment="1">
      <alignment vertical="center" wrapText="1"/>
    </xf>
    <xf numFmtId="0" fontId="28" fillId="18" borderId="13" xfId="0" applyFont="1" applyFill="1" applyBorder="1" applyAlignment="1">
      <alignment vertical="center" wrapText="1"/>
    </xf>
    <xf numFmtId="0" fontId="28" fillId="18" borderId="39" xfId="0" applyFont="1" applyFill="1" applyBorder="1" applyAlignment="1">
      <alignment vertical="center" wrapText="1"/>
    </xf>
    <xf numFmtId="0" fontId="33" fillId="23" borderId="59" xfId="0" applyFont="1" applyFill="1" applyBorder="1" applyAlignment="1">
      <alignment horizontal="left" vertical="center" wrapText="1"/>
    </xf>
    <xf numFmtId="0" fontId="28" fillId="23" borderId="51" xfId="0" applyFont="1" applyFill="1" applyBorder="1" applyAlignment="1">
      <alignment horizontal="left" vertical="center" wrapText="1"/>
    </xf>
    <xf numFmtId="0" fontId="28" fillId="23" borderId="60" xfId="0" applyFont="1" applyFill="1" applyBorder="1" applyAlignment="1">
      <alignment horizontal="left" vertical="center" wrapText="1"/>
    </xf>
    <xf numFmtId="0" fontId="31" fillId="0" borderId="7"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17" fillId="2" borderId="5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0" borderId="15" xfId="0" applyFont="1" applyFill="1" applyBorder="1" applyAlignment="1">
      <alignment horizontal="center" vertical="center" wrapText="1"/>
    </xf>
    <xf numFmtId="0" fontId="17" fillId="20" borderId="11" xfId="0" applyFont="1" applyFill="1" applyBorder="1" applyAlignment="1">
      <alignment horizontal="center" vertical="center" wrapText="1"/>
    </xf>
    <xf numFmtId="0" fontId="31" fillId="0" borderId="13"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28" fillId="22" borderId="52" xfId="0" applyFont="1" applyFill="1" applyBorder="1" applyAlignment="1">
      <alignment vertical="center" wrapText="1"/>
    </xf>
    <xf numFmtId="0" fontId="33" fillId="22" borderId="53" xfId="0" applyFont="1" applyFill="1" applyBorder="1" applyAlignment="1">
      <alignment vertical="center" wrapText="1"/>
    </xf>
    <xf numFmtId="0" fontId="33" fillId="22" borderId="54" xfId="0" applyFont="1" applyFill="1" applyBorder="1" applyAlignment="1">
      <alignment vertical="center" wrapText="1"/>
    </xf>
    <xf numFmtId="0" fontId="31"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31" fillId="0" borderId="34" xfId="0" applyFont="1" applyBorder="1" applyAlignment="1" applyProtection="1">
      <alignment horizontal="left" vertical="center" wrapText="1"/>
      <protection locked="0"/>
    </xf>
    <xf numFmtId="0" fontId="31" fillId="0" borderId="37" xfId="0" applyFont="1" applyBorder="1" applyAlignment="1" applyProtection="1">
      <alignment horizontal="left" vertical="center" wrapText="1"/>
      <protection locked="0"/>
    </xf>
    <xf numFmtId="0" fontId="31" fillId="18" borderId="25" xfId="0" applyFont="1" applyFill="1" applyBorder="1" applyAlignment="1">
      <alignment vertical="center" wrapText="1"/>
    </xf>
    <xf numFmtId="0" fontId="31" fillId="18" borderId="26" xfId="0" applyFont="1" applyFill="1" applyBorder="1" applyAlignment="1">
      <alignment vertical="center" wrapText="1"/>
    </xf>
    <xf numFmtId="0" fontId="28" fillId="20" borderId="38" xfId="0" applyFont="1" applyFill="1" applyBorder="1" applyAlignment="1">
      <alignment horizontal="left" vertical="center" wrapText="1"/>
    </xf>
    <xf numFmtId="0" fontId="28" fillId="20" borderId="13" xfId="0" applyFont="1" applyFill="1" applyBorder="1" applyAlignment="1">
      <alignment horizontal="left" vertical="center" wrapText="1"/>
    </xf>
    <xf numFmtId="0" fontId="28" fillId="20" borderId="11" xfId="0" applyFont="1" applyFill="1" applyBorder="1" applyAlignment="1">
      <alignment horizontal="left" vertical="center" wrapText="1"/>
    </xf>
    <xf numFmtId="0" fontId="28" fillId="20" borderId="13" xfId="0" applyFont="1" applyFill="1" applyBorder="1" applyAlignment="1">
      <alignment horizontal="center" vertical="center" wrapText="1"/>
    </xf>
    <xf numFmtId="0" fontId="28" fillId="20" borderId="11" xfId="0" applyFont="1" applyFill="1" applyBorder="1" applyAlignment="1">
      <alignment horizontal="center" vertical="center" wrapText="1"/>
    </xf>
    <xf numFmtId="0" fontId="17" fillId="20" borderId="38" xfId="0" applyFont="1" applyFill="1" applyBorder="1" applyAlignment="1">
      <alignment horizontal="left" vertical="center" wrapText="1"/>
    </xf>
    <xf numFmtId="0" fontId="17" fillId="20" borderId="13" xfId="0" applyFont="1" applyFill="1" applyBorder="1" applyAlignment="1">
      <alignment horizontal="left" vertical="center" wrapText="1"/>
    </xf>
    <xf numFmtId="0" fontId="17" fillId="20" borderId="19" xfId="0" applyFont="1" applyFill="1" applyBorder="1" applyAlignment="1">
      <alignment horizontal="center" vertical="center" wrapText="1"/>
    </xf>
    <xf numFmtId="0" fontId="17" fillId="20" borderId="18" xfId="0"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18" fillId="20" borderId="43" xfId="0" applyFont="1" applyFill="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17" fillId="0" borderId="4" xfId="0" applyFont="1" applyBorder="1" applyAlignment="1">
      <alignment vertical="center" wrapText="1"/>
    </xf>
    <xf numFmtId="0" fontId="17" fillId="0" borderId="0" xfId="0" applyFont="1" applyAlignment="1">
      <alignment vertical="center" wrapText="1"/>
    </xf>
    <xf numFmtId="0" fontId="31" fillId="0" borderId="0" xfId="0" applyFont="1" applyAlignment="1">
      <alignment vertical="center" wrapText="1"/>
    </xf>
    <xf numFmtId="0" fontId="0" fillId="0" borderId="0" xfId="0" applyAlignment="1">
      <alignment wrapText="1"/>
    </xf>
    <xf numFmtId="0" fontId="32" fillId="3" borderId="64" xfId="0" applyFont="1" applyFill="1" applyBorder="1" applyAlignment="1">
      <alignment horizontal="center" vertical="center" wrapText="1"/>
    </xf>
    <xf numFmtId="0" fontId="32" fillId="3" borderId="51" xfId="0" applyFont="1" applyFill="1" applyBorder="1" applyAlignment="1">
      <alignment horizontal="center" vertical="center" wrapText="1"/>
    </xf>
    <xf numFmtId="0" fontId="32" fillId="3" borderId="60" xfId="0" applyFont="1" applyFill="1" applyBorder="1" applyAlignment="1">
      <alignment horizontal="center" vertical="center" wrapText="1"/>
    </xf>
    <xf numFmtId="0" fontId="31" fillId="18" borderId="59" xfId="0" applyFont="1" applyFill="1" applyBorder="1" applyAlignment="1">
      <alignment vertical="center" wrapText="1"/>
    </xf>
    <xf numFmtId="0" fontId="31" fillId="18" borderId="51" xfId="0" applyFont="1" applyFill="1" applyBorder="1" applyAlignment="1">
      <alignment vertical="center" wrapText="1"/>
    </xf>
    <xf numFmtId="0" fontId="31" fillId="18" borderId="61" xfId="0" applyFont="1" applyFill="1" applyBorder="1" applyAlignment="1">
      <alignment vertical="center" wrapText="1"/>
    </xf>
    <xf numFmtId="0" fontId="31" fillId="18" borderId="38" xfId="0" applyFont="1" applyFill="1" applyBorder="1" applyAlignment="1">
      <alignment vertical="center" wrapText="1"/>
    </xf>
    <xf numFmtId="0" fontId="31" fillId="18" borderId="13" xfId="0" applyFont="1" applyFill="1" applyBorder="1" applyAlignment="1">
      <alignment vertical="center" wrapText="1"/>
    </xf>
    <xf numFmtId="0" fontId="31" fillId="18" borderId="11" xfId="0" applyFont="1" applyFill="1" applyBorder="1" applyAlignment="1">
      <alignment vertical="center" wrapText="1"/>
    </xf>
    <xf numFmtId="0" fontId="18" fillId="18" borderId="13" xfId="0" applyFont="1" applyFill="1" applyBorder="1" applyAlignment="1">
      <alignment horizontal="center" vertical="center" wrapText="1"/>
    </xf>
    <xf numFmtId="0" fontId="18" fillId="18" borderId="11" xfId="0" applyFont="1" applyFill="1" applyBorder="1" applyAlignment="1">
      <alignment horizontal="center" vertical="center" wrapText="1"/>
    </xf>
    <xf numFmtId="0" fontId="37" fillId="18" borderId="22" xfId="0" applyFont="1" applyFill="1" applyBorder="1" applyAlignment="1">
      <alignment horizontal="left" vertical="center" wrapText="1"/>
    </xf>
    <xf numFmtId="0" fontId="37" fillId="18" borderId="23" xfId="0" applyFont="1" applyFill="1" applyBorder="1" applyAlignment="1">
      <alignment horizontal="left" vertical="center" wrapText="1"/>
    </xf>
    <xf numFmtId="0" fontId="37" fillId="18" borderId="73" xfId="0" applyFont="1" applyFill="1" applyBorder="1" applyAlignment="1">
      <alignment horizontal="left" vertical="center" wrapText="1"/>
    </xf>
    <xf numFmtId="0" fontId="17" fillId="20" borderId="13" xfId="0" applyFont="1" applyFill="1" applyBorder="1" applyAlignment="1">
      <alignment horizontal="center" vertical="center" wrapText="1"/>
    </xf>
    <xf numFmtId="0" fontId="17" fillId="20" borderId="39" xfId="0"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31" fillId="0" borderId="15" xfId="0" applyFont="1" applyBorder="1" applyAlignment="1" applyProtection="1">
      <alignment horizontal="left" vertical="center" wrapText="1"/>
      <protection locked="0"/>
    </xf>
    <xf numFmtId="0" fontId="28" fillId="22" borderId="22" xfId="0" applyFont="1" applyFill="1" applyBorder="1" applyAlignment="1">
      <alignment vertical="center" wrapText="1"/>
    </xf>
    <xf numFmtId="0" fontId="31" fillId="22" borderId="23" xfId="0" applyFont="1" applyFill="1" applyBorder="1" applyAlignment="1">
      <alignment vertical="center" wrapText="1"/>
    </xf>
    <xf numFmtId="0" fontId="31" fillId="22" borderId="6" xfId="0" applyFont="1" applyFill="1" applyBorder="1" applyAlignment="1">
      <alignment vertical="center" wrapText="1"/>
    </xf>
    <xf numFmtId="0" fontId="31" fillId="22" borderId="41" xfId="0" applyFont="1" applyFill="1" applyBorder="1" applyAlignment="1">
      <alignment vertical="center" wrapText="1"/>
    </xf>
    <xf numFmtId="0" fontId="18" fillId="0" borderId="6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58" xfId="0" applyFont="1" applyBorder="1" applyAlignment="1" applyProtection="1">
      <alignment horizontal="left" vertical="top" wrapText="1"/>
      <protection locked="0"/>
    </xf>
    <xf numFmtId="0" fontId="31" fillId="18" borderId="28" xfId="0" applyFont="1" applyFill="1" applyBorder="1" applyAlignment="1">
      <alignment vertical="center"/>
    </xf>
    <xf numFmtId="0" fontId="31" fillId="18" borderId="5" xfId="0" applyFont="1" applyFill="1" applyBorder="1" applyAlignment="1">
      <alignment vertical="center"/>
    </xf>
    <xf numFmtId="0" fontId="31" fillId="18" borderId="30" xfId="0" applyFont="1" applyFill="1" applyBorder="1" applyAlignment="1">
      <alignment vertical="center"/>
    </xf>
    <xf numFmtId="0" fontId="31" fillId="18" borderId="31" xfId="0" applyFont="1" applyFill="1" applyBorder="1" applyAlignment="1">
      <alignment vertical="center"/>
    </xf>
    <xf numFmtId="0" fontId="20" fillId="23" borderId="25" xfId="0" applyFont="1" applyFill="1" applyBorder="1" applyAlignment="1">
      <alignment vertical="top" wrapText="1"/>
    </xf>
    <xf numFmtId="0" fontId="20" fillId="23" borderId="26" xfId="0" applyFont="1" applyFill="1" applyBorder="1" applyAlignment="1">
      <alignment vertical="top" wrapText="1"/>
    </xf>
    <xf numFmtId="0" fontId="20" fillId="23" borderId="27" xfId="0" applyFont="1" applyFill="1" applyBorder="1" applyAlignment="1">
      <alignment vertical="top" wrapText="1"/>
    </xf>
    <xf numFmtId="0" fontId="31" fillId="18" borderId="13" xfId="0" applyFont="1" applyFill="1" applyBorder="1" applyAlignment="1">
      <alignment horizontal="left" vertical="center"/>
    </xf>
    <xf numFmtId="0" fontId="31" fillId="18" borderId="11" xfId="0" applyFont="1" applyFill="1" applyBorder="1" applyAlignment="1">
      <alignment horizontal="left" vertical="center"/>
    </xf>
    <xf numFmtId="0" fontId="18" fillId="4" borderId="31" xfId="0" applyFont="1" applyFill="1" applyBorder="1" applyAlignment="1" applyProtection="1">
      <alignment horizontal="center" vertical="center"/>
      <protection locked="0"/>
    </xf>
    <xf numFmtId="0" fontId="18" fillId="4" borderId="36" xfId="0" applyFont="1" applyFill="1" applyBorder="1" applyAlignment="1" applyProtection="1">
      <alignment horizontal="center" vertical="center"/>
      <protection locked="0"/>
    </xf>
    <xf numFmtId="0" fontId="18" fillId="18" borderId="31" xfId="0" applyFont="1" applyFill="1" applyBorder="1" applyAlignment="1">
      <alignment horizontal="center" vertical="center" wrapText="1"/>
    </xf>
    <xf numFmtId="0" fontId="18" fillId="0" borderId="36" xfId="0" applyFont="1" applyBorder="1" applyAlignment="1" applyProtection="1">
      <alignment vertical="center" wrapText="1"/>
      <protection locked="0"/>
    </xf>
    <xf numFmtId="0" fontId="18" fillId="0" borderId="37" xfId="0" applyFont="1" applyBorder="1" applyAlignment="1" applyProtection="1">
      <alignment vertical="center" wrapText="1"/>
      <protection locked="0"/>
    </xf>
    <xf numFmtId="0" fontId="18" fillId="0" borderId="20" xfId="0" applyFont="1" applyBorder="1" applyAlignment="1" applyProtection="1">
      <alignment horizontal="center" vertical="center" wrapText="1"/>
      <protection locked="0"/>
    </xf>
    <xf numFmtId="0" fontId="0" fillId="0" borderId="14" xfId="0" applyBorder="1" applyAlignment="1" applyProtection="1">
      <alignment wrapText="1"/>
      <protection locked="0"/>
    </xf>
    <xf numFmtId="0" fontId="0" fillId="0" borderId="72" xfId="0" applyBorder="1" applyAlignment="1" applyProtection="1">
      <alignment wrapText="1"/>
      <protection locked="0"/>
    </xf>
    <xf numFmtId="0" fontId="0" fillId="0" borderId="19" xfId="0" applyBorder="1" applyAlignment="1" applyProtection="1">
      <alignment wrapText="1"/>
      <protection locked="0"/>
    </xf>
    <xf numFmtId="0" fontId="0" fillId="0" borderId="10" xfId="0" applyBorder="1" applyAlignment="1" applyProtection="1">
      <alignment wrapText="1"/>
      <protection locked="0"/>
    </xf>
    <xf numFmtId="0" fontId="0" fillId="0" borderId="43" xfId="0" applyBorder="1" applyAlignment="1" applyProtection="1">
      <alignment wrapText="1"/>
      <protection locked="0"/>
    </xf>
    <xf numFmtId="0" fontId="33" fillId="18" borderId="68" xfId="0" applyFont="1" applyFill="1" applyBorder="1" applyAlignment="1">
      <alignment horizontal="right" vertical="top"/>
    </xf>
    <xf numFmtId="0" fontId="33" fillId="18" borderId="0" xfId="0" applyFont="1" applyFill="1" applyBorder="1" applyAlignment="1">
      <alignment horizontal="right" vertical="top"/>
    </xf>
    <xf numFmtId="0" fontId="47" fillId="18" borderId="0" xfId="5" applyFont="1" applyFill="1" applyBorder="1" applyAlignment="1">
      <alignment horizontal="left" vertical="top" wrapText="1"/>
    </xf>
    <xf numFmtId="0" fontId="48" fillId="18" borderId="0" xfId="0" applyFont="1" applyFill="1" applyBorder="1" applyAlignment="1">
      <alignment horizontal="left" vertical="top" wrapText="1"/>
    </xf>
    <xf numFmtId="0" fontId="31" fillId="18" borderId="57" xfId="0" applyFont="1" applyFill="1" applyBorder="1" applyAlignment="1">
      <alignment horizontal="left" vertical="center" wrapText="1"/>
    </xf>
    <xf numFmtId="0" fontId="31" fillId="18" borderId="14" xfId="0" applyFont="1" applyFill="1" applyBorder="1" applyAlignment="1">
      <alignment horizontal="left" vertical="center" wrapText="1"/>
    </xf>
    <xf numFmtId="0" fontId="31" fillId="18" borderId="21" xfId="0" applyFont="1" applyFill="1" applyBorder="1" applyAlignment="1">
      <alignment horizontal="left" vertical="center" wrapText="1"/>
    </xf>
    <xf numFmtId="0" fontId="31" fillId="18" borderId="68" xfId="0" applyFont="1" applyFill="1" applyBorder="1" applyAlignment="1">
      <alignment horizontal="left" vertical="center" wrapText="1"/>
    </xf>
    <xf numFmtId="0" fontId="31" fillId="18" borderId="0" xfId="0" applyFont="1" applyFill="1" applyBorder="1" applyAlignment="1">
      <alignment horizontal="left" vertical="center" wrapText="1"/>
    </xf>
    <xf numFmtId="0" fontId="31" fillId="18" borderId="8" xfId="0" applyFont="1" applyFill="1" applyBorder="1" applyAlignment="1">
      <alignment horizontal="left" vertical="center" wrapText="1"/>
    </xf>
    <xf numFmtId="0" fontId="31" fillId="18" borderId="42" xfId="0" applyFont="1" applyFill="1" applyBorder="1" applyAlignment="1">
      <alignment horizontal="left" vertical="center" wrapText="1"/>
    </xf>
    <xf numFmtId="0" fontId="31" fillId="18" borderId="10" xfId="0" applyFont="1" applyFill="1" applyBorder="1" applyAlignment="1">
      <alignment horizontal="left" vertical="center" wrapText="1"/>
    </xf>
    <xf numFmtId="0" fontId="31" fillId="18" borderId="18" xfId="0" applyFont="1" applyFill="1" applyBorder="1" applyAlignment="1">
      <alignment horizontal="left" vertical="center" wrapText="1"/>
    </xf>
    <xf numFmtId="0" fontId="28" fillId="22" borderId="44" xfId="0" applyFont="1" applyFill="1" applyBorder="1" applyAlignment="1">
      <alignment vertical="center" wrapText="1"/>
    </xf>
    <xf numFmtId="0" fontId="33" fillId="22" borderId="45" xfId="0" applyFont="1" applyFill="1" applyBorder="1" applyAlignment="1">
      <alignment vertical="center" wrapText="1"/>
    </xf>
    <xf numFmtId="0" fontId="33" fillId="22" borderId="46" xfId="0" applyFont="1" applyFill="1" applyBorder="1" applyAlignment="1">
      <alignment vertical="center" wrapText="1"/>
    </xf>
    <xf numFmtId="0" fontId="3" fillId="20" borderId="26" xfId="0" applyFont="1" applyFill="1" applyBorder="1" applyAlignment="1">
      <alignment horizontal="center" vertical="center" wrapText="1"/>
    </xf>
    <xf numFmtId="0" fontId="3" fillId="20" borderId="26" xfId="0" applyFont="1" applyFill="1" applyBorder="1" applyAlignment="1">
      <alignment vertical="center" wrapText="1"/>
    </xf>
    <xf numFmtId="0" fontId="3" fillId="20" borderId="27" xfId="0" applyFont="1" applyFill="1" applyBorder="1" applyAlignment="1">
      <alignment vertical="center" wrapText="1"/>
    </xf>
    <xf numFmtId="0" fontId="18" fillId="0" borderId="12" xfId="0" applyFont="1" applyBorder="1" applyAlignment="1" applyProtection="1">
      <alignment horizontal="center" vertical="center" wrapText="1"/>
      <protection locked="0"/>
    </xf>
    <xf numFmtId="0" fontId="17" fillId="20" borderId="12" xfId="0" applyFont="1" applyFill="1" applyBorder="1" applyAlignment="1">
      <alignment horizontal="center" vertical="center"/>
    </xf>
    <xf numFmtId="0" fontId="17" fillId="20" borderId="50" xfId="0" applyFont="1" applyFill="1" applyBorder="1" applyAlignment="1">
      <alignment horizontal="center" vertical="center"/>
    </xf>
    <xf numFmtId="0" fontId="17" fillId="20"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36" xfId="0" applyFont="1" applyBorder="1" applyAlignment="1" applyProtection="1">
      <alignment horizontal="center" vertical="center" wrapText="1"/>
      <protection locked="0"/>
    </xf>
    <xf numFmtId="0" fontId="31" fillId="0" borderId="36" xfId="0" applyFont="1" applyBorder="1" applyAlignment="1" applyProtection="1">
      <alignment horizontal="left" vertical="center" wrapText="1"/>
      <protection locked="0"/>
    </xf>
    <xf numFmtId="0" fontId="20" fillId="23" borderId="20" xfId="0" applyFont="1" applyFill="1" applyBorder="1" applyAlignment="1">
      <alignment vertical="center" wrapText="1"/>
    </xf>
    <xf numFmtId="0" fontId="20" fillId="23" borderId="14" xfId="0" applyFont="1" applyFill="1" applyBorder="1" applyAlignment="1">
      <alignment vertical="center" wrapText="1"/>
    </xf>
    <xf numFmtId="0" fontId="20" fillId="23" borderId="72" xfId="0" applyFont="1" applyFill="1" applyBorder="1" applyAlignment="1">
      <alignment vertical="center" wrapText="1"/>
    </xf>
    <xf numFmtId="0" fontId="20" fillId="23" borderId="7" xfId="0" applyFont="1" applyFill="1" applyBorder="1" applyAlignment="1">
      <alignment vertical="center" wrapText="1"/>
    </xf>
    <xf numFmtId="0" fontId="20" fillId="23" borderId="0" xfId="0" applyFont="1" applyFill="1" applyBorder="1" applyAlignment="1">
      <alignment vertical="center" wrapText="1"/>
    </xf>
    <xf numFmtId="0" fontId="20" fillId="23" borderId="58" xfId="0" applyFont="1" applyFill="1" applyBorder="1" applyAlignment="1">
      <alignment vertical="center" wrapText="1"/>
    </xf>
    <xf numFmtId="0" fontId="0" fillId="0" borderId="56" xfId="0" applyBorder="1" applyAlignment="1">
      <alignment vertical="center" wrapText="1"/>
    </xf>
    <xf numFmtId="0" fontId="0" fillId="0" borderId="6" xfId="0" applyBorder="1" applyAlignment="1">
      <alignment vertical="center" wrapText="1"/>
    </xf>
    <xf numFmtId="0" fontId="0" fillId="0" borderId="41" xfId="0" applyBorder="1" applyAlignment="1">
      <alignment vertical="center" wrapText="1"/>
    </xf>
    <xf numFmtId="167" fontId="31" fillId="0" borderId="15" xfId="1" applyNumberFormat="1" applyFont="1" applyBorder="1" applyAlignment="1" applyProtection="1">
      <alignment horizontal="center" vertical="center" wrapText="1"/>
      <protection locked="0"/>
    </xf>
    <xf numFmtId="167" fontId="31" fillId="0" borderId="13" xfId="1" applyNumberFormat="1" applyFont="1" applyBorder="1" applyAlignment="1" applyProtection="1">
      <alignment horizontal="center" vertical="center" wrapText="1"/>
      <protection locked="0"/>
    </xf>
    <xf numFmtId="167" fontId="31" fillId="0" borderId="39" xfId="1" applyNumberFormat="1" applyFont="1" applyBorder="1" applyAlignment="1" applyProtection="1">
      <alignment horizontal="center" vertical="center" wrapText="1"/>
      <protection locked="0"/>
    </xf>
    <xf numFmtId="0" fontId="30" fillId="0" borderId="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31" fillId="0" borderId="5"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28" fillId="21" borderId="25" xfId="0" applyFont="1" applyFill="1" applyBorder="1" applyAlignment="1">
      <alignment horizontal="center" vertical="center" wrapText="1"/>
    </xf>
    <xf numFmtId="0" fontId="28" fillId="21" borderId="26" xfId="0" applyFont="1" applyFill="1" applyBorder="1" applyAlignment="1">
      <alignment horizontal="center" vertical="center" wrapText="1"/>
    </xf>
    <xf numFmtId="0" fontId="18" fillId="18" borderId="30" xfId="0" applyFont="1" applyFill="1" applyBorder="1" applyAlignment="1">
      <alignment vertical="center" wrapText="1"/>
    </xf>
    <xf numFmtId="0" fontId="18" fillId="18" borderId="31" xfId="0" applyFont="1" applyFill="1" applyBorder="1" applyAlignment="1">
      <alignment vertical="center" wrapText="1"/>
    </xf>
    <xf numFmtId="0" fontId="28" fillId="22" borderId="65" xfId="0" applyFont="1" applyFill="1" applyBorder="1" applyAlignment="1">
      <alignment vertical="center" wrapText="1"/>
    </xf>
    <xf numFmtId="0" fontId="28" fillId="22" borderId="55" xfId="0" applyFont="1" applyFill="1" applyBorder="1" applyAlignment="1">
      <alignment vertical="center" wrapText="1"/>
    </xf>
    <xf numFmtId="0" fontId="28" fillId="22" borderId="67" xfId="0" applyFont="1" applyFill="1" applyBorder="1" applyAlignment="1">
      <alignment vertical="center" wrapText="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28" fillId="7" borderId="22" xfId="0" applyFont="1" applyFill="1" applyBorder="1" applyAlignment="1">
      <alignment vertical="center" wrapText="1"/>
    </xf>
    <xf numFmtId="0" fontId="28" fillId="7" borderId="23" xfId="0" applyFont="1" applyFill="1" applyBorder="1" applyAlignment="1">
      <alignment vertical="center" wrapText="1"/>
    </xf>
    <xf numFmtId="0" fontId="28" fillId="7" borderId="24" xfId="0" applyFont="1" applyFill="1" applyBorder="1" applyAlignment="1">
      <alignment vertical="center" wrapText="1"/>
    </xf>
    <xf numFmtId="0" fontId="18" fillId="0" borderId="31" xfId="0" applyFont="1" applyBorder="1" applyAlignment="1" applyProtection="1">
      <alignment horizontal="center" vertical="center"/>
      <protection locked="0"/>
    </xf>
    <xf numFmtId="0" fontId="28" fillId="7" borderId="65" xfId="0" applyFont="1" applyFill="1" applyBorder="1" applyAlignment="1">
      <alignment vertical="center" wrapText="1"/>
    </xf>
    <xf numFmtId="0" fontId="28" fillId="7" borderId="55" xfId="0" applyFont="1" applyFill="1" applyBorder="1" applyAlignment="1">
      <alignment vertical="center" wrapText="1"/>
    </xf>
    <xf numFmtId="0" fontId="28" fillId="7" borderId="67" xfId="0" applyFont="1" applyFill="1" applyBorder="1" applyAlignment="1">
      <alignment vertical="center" wrapText="1"/>
    </xf>
    <xf numFmtId="0" fontId="17" fillId="20" borderId="26" xfId="0" applyFont="1" applyFill="1" applyBorder="1" applyAlignment="1">
      <alignment horizontal="center" vertical="center" wrapText="1"/>
    </xf>
    <xf numFmtId="0" fontId="17" fillId="20" borderId="27" xfId="0" applyFont="1" applyFill="1" applyBorder="1" applyAlignment="1">
      <alignment horizontal="center" vertical="center" wrapText="1"/>
    </xf>
    <xf numFmtId="0" fontId="18" fillId="0" borderId="5"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18" borderId="28" xfId="0" applyFont="1" applyFill="1" applyBorder="1" applyAlignment="1">
      <alignment horizontal="left" vertical="center" wrapText="1"/>
    </xf>
    <xf numFmtId="0" fontId="18" fillId="18" borderId="5" xfId="0" applyFont="1" applyFill="1" applyBorder="1" applyAlignment="1">
      <alignment horizontal="left" vertical="center" wrapText="1"/>
    </xf>
    <xf numFmtId="0" fontId="18" fillId="18" borderId="30" xfId="0" applyFont="1" applyFill="1" applyBorder="1" applyAlignment="1">
      <alignment horizontal="left" vertical="center" wrapText="1"/>
    </xf>
    <xf numFmtId="0" fontId="18" fillId="18" borderId="31" xfId="0" applyFont="1" applyFill="1" applyBorder="1" applyAlignment="1">
      <alignment horizontal="left" vertical="center" wrapText="1"/>
    </xf>
    <xf numFmtId="0" fontId="31" fillId="18" borderId="30" xfId="0" applyFont="1" applyFill="1" applyBorder="1" applyAlignment="1">
      <alignment horizontal="left" vertical="center" wrapText="1"/>
    </xf>
    <xf numFmtId="0" fontId="31" fillId="18" borderId="31" xfId="0" applyFont="1" applyFill="1" applyBorder="1" applyAlignment="1">
      <alignment horizontal="left" vertical="center" wrapText="1"/>
    </xf>
    <xf numFmtId="9" fontId="28" fillId="20" borderId="26" xfId="0" applyNumberFormat="1" applyFont="1" applyFill="1" applyBorder="1" applyAlignment="1">
      <alignment horizontal="center" vertical="center" wrapText="1"/>
    </xf>
    <xf numFmtId="9" fontId="28" fillId="20" borderId="27" xfId="0" applyNumberFormat="1" applyFont="1" applyFill="1" applyBorder="1" applyAlignment="1">
      <alignment horizontal="center" vertical="center" wrapText="1"/>
    </xf>
    <xf numFmtId="0" fontId="18" fillId="0" borderId="31"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0" fontId="28" fillId="25" borderId="65" xfId="0" applyFont="1" applyFill="1" applyBorder="1" applyAlignment="1">
      <alignment vertical="center" wrapText="1"/>
    </xf>
    <xf numFmtId="0" fontId="28" fillId="25" borderId="55" xfId="0" applyFont="1" applyFill="1" applyBorder="1" applyAlignment="1">
      <alignment vertical="center" wrapText="1"/>
    </xf>
    <xf numFmtId="0" fontId="28" fillId="25" borderId="67" xfId="0" applyFont="1" applyFill="1" applyBorder="1" applyAlignment="1">
      <alignment vertical="center" wrapText="1"/>
    </xf>
    <xf numFmtId="0" fontId="18" fillId="0" borderId="5"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28"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18" fillId="0" borderId="17"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28" fillId="21" borderId="27" xfId="0" applyFont="1" applyFill="1" applyBorder="1" applyAlignment="1">
      <alignment horizontal="center" vertical="center" wrapText="1"/>
    </xf>
    <xf numFmtId="0" fontId="18" fillId="0" borderId="28" xfId="0" applyFont="1" applyBorder="1" applyAlignment="1" applyProtection="1">
      <alignment horizontal="center" vertical="center" wrapText="1"/>
      <protection locked="0"/>
    </xf>
    <xf numFmtId="0" fontId="31" fillId="20" borderId="26" xfId="0" applyFont="1" applyFill="1" applyBorder="1" applyAlignment="1">
      <alignment horizontal="center" vertical="center" wrapText="1"/>
    </xf>
    <xf numFmtId="0" fontId="31" fillId="20" borderId="27" xfId="0" applyFont="1" applyFill="1" applyBorder="1" applyAlignment="1">
      <alignment horizontal="center" vertical="center" wrapText="1"/>
    </xf>
    <xf numFmtId="0" fontId="18" fillId="0" borderId="56"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28" fillId="24" borderId="65" xfId="0" applyFont="1" applyFill="1" applyBorder="1" applyAlignment="1">
      <alignment vertical="center" wrapText="1"/>
    </xf>
    <xf numFmtId="0" fontId="28" fillId="24" borderId="55" xfId="0" applyFont="1" applyFill="1" applyBorder="1" applyAlignment="1">
      <alignment vertical="center" wrapText="1"/>
    </xf>
    <xf numFmtId="0" fontId="28" fillId="24" borderId="67" xfId="0" applyFont="1" applyFill="1" applyBorder="1" applyAlignment="1">
      <alignment vertical="center" wrapText="1"/>
    </xf>
    <xf numFmtId="0" fontId="31" fillId="18" borderId="38" xfId="0" applyFont="1" applyFill="1" applyBorder="1" applyAlignment="1">
      <alignment vertical="top" wrapText="1"/>
    </xf>
    <xf numFmtId="0" fontId="31" fillId="18" borderId="13" xfId="0" applyFont="1" applyFill="1" applyBorder="1" applyAlignment="1">
      <alignment vertical="top" wrapText="1"/>
    </xf>
    <xf numFmtId="0" fontId="31" fillId="18" borderId="11" xfId="0" applyFont="1" applyFill="1" applyBorder="1" applyAlignment="1">
      <alignment vertical="top" wrapText="1"/>
    </xf>
    <xf numFmtId="0" fontId="18" fillId="0" borderId="36" xfId="0" applyFont="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7" xfId="0" applyFont="1" applyBorder="1" applyAlignment="1" applyProtection="1">
      <alignment horizontal="left" vertical="top" wrapText="1"/>
      <protection locked="0"/>
    </xf>
    <xf numFmtId="0" fontId="18" fillId="18" borderId="33" xfId="0" applyFont="1" applyFill="1" applyBorder="1" applyAlignment="1">
      <alignment vertical="center" wrapText="1"/>
    </xf>
    <xf numFmtId="0" fontId="18" fillId="18" borderId="34" xfId="0" applyFont="1" applyFill="1" applyBorder="1" applyAlignment="1">
      <alignment vertical="center" wrapText="1"/>
    </xf>
    <xf numFmtId="0" fontId="18" fillId="18" borderId="35" xfId="0" applyFont="1" applyFill="1" applyBorder="1" applyAlignment="1">
      <alignment vertical="center" wrapText="1"/>
    </xf>
    <xf numFmtId="0" fontId="28" fillId="25" borderId="22" xfId="0" applyFont="1" applyFill="1" applyBorder="1" applyAlignment="1">
      <alignment vertical="center" wrapText="1"/>
    </xf>
    <xf numFmtId="0" fontId="28" fillId="25" borderId="23" xfId="0" applyFont="1" applyFill="1" applyBorder="1" applyAlignment="1">
      <alignment vertical="center" wrapText="1"/>
    </xf>
    <xf numFmtId="0" fontId="28" fillId="25" borderId="24" xfId="0" applyFont="1" applyFill="1" applyBorder="1" applyAlignment="1">
      <alignment vertical="center" wrapText="1"/>
    </xf>
    <xf numFmtId="0" fontId="18" fillId="0" borderId="29" xfId="0" applyFont="1" applyBorder="1" applyAlignment="1" applyProtection="1">
      <alignment horizontal="left" vertical="center" wrapText="1"/>
      <protection locked="0"/>
    </xf>
    <xf numFmtId="0" fontId="28" fillId="20" borderId="28" xfId="0" applyFont="1" applyFill="1" applyBorder="1" applyAlignment="1">
      <alignment horizontal="center" vertical="center" wrapText="1"/>
    </xf>
    <xf numFmtId="0" fontId="31" fillId="20" borderId="5" xfId="0" applyFont="1" applyFill="1" applyBorder="1" applyAlignment="1">
      <alignment horizontal="center" vertical="center" wrapText="1"/>
    </xf>
    <xf numFmtId="0" fontId="18" fillId="0" borderId="30" xfId="0" applyFont="1" applyBorder="1" applyAlignment="1" applyProtection="1">
      <alignment horizontal="center" vertical="center" wrapText="1"/>
      <protection locked="0"/>
    </xf>
    <xf numFmtId="0" fontId="31" fillId="0" borderId="5" xfId="0" applyFont="1" applyBorder="1" applyAlignment="1" applyProtection="1">
      <alignment horizontal="left" vertical="top" wrapText="1"/>
      <protection locked="0"/>
    </xf>
    <xf numFmtId="0" fontId="31" fillId="0" borderId="29" xfId="0" applyFont="1" applyBorder="1" applyAlignment="1" applyProtection="1">
      <alignment horizontal="left" vertical="top" wrapText="1"/>
      <protection locked="0"/>
    </xf>
    <xf numFmtId="0" fontId="28" fillId="20" borderId="5" xfId="0" applyFont="1" applyFill="1" applyBorder="1" applyAlignment="1">
      <alignment horizontal="center" vertical="center" wrapText="1"/>
    </xf>
    <xf numFmtId="0" fontId="28" fillId="20" borderId="29" xfId="0" applyFont="1" applyFill="1" applyBorder="1" applyAlignment="1">
      <alignment horizontal="center" vertical="center" wrapText="1"/>
    </xf>
    <xf numFmtId="0" fontId="28" fillId="24" borderId="22" xfId="0" applyFont="1" applyFill="1" applyBorder="1" applyAlignment="1">
      <alignment vertical="center" wrapText="1"/>
    </xf>
    <xf numFmtId="0" fontId="28" fillId="24" borderId="23" xfId="0" applyFont="1" applyFill="1" applyBorder="1" applyAlignment="1">
      <alignment vertical="center" wrapText="1"/>
    </xf>
    <xf numFmtId="0" fontId="28" fillId="24" borderId="24" xfId="0" applyFont="1" applyFill="1" applyBorder="1" applyAlignment="1">
      <alignment vertical="center" wrapText="1"/>
    </xf>
    <xf numFmtId="0" fontId="18" fillId="0" borderId="57"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18" fillId="0" borderId="68"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18" borderId="47" xfId="0" applyFont="1" applyFill="1" applyBorder="1" applyAlignment="1">
      <alignment horizontal="left" vertical="center" wrapText="1"/>
    </xf>
    <xf numFmtId="0" fontId="31" fillId="18" borderId="17" xfId="0" applyFont="1" applyFill="1" applyBorder="1" applyAlignment="1">
      <alignment horizontal="left" vertical="center" wrapText="1"/>
    </xf>
    <xf numFmtId="0" fontId="18" fillId="0" borderId="56" xfId="0" applyFont="1" applyBorder="1" applyAlignment="1" applyProtection="1">
      <alignment vertical="center" wrapText="1"/>
      <protection locked="0"/>
    </xf>
    <xf numFmtId="0" fontId="18" fillId="0" borderId="6" xfId="0" applyFont="1" applyBorder="1" applyAlignment="1" applyProtection="1">
      <alignment vertical="center" wrapText="1"/>
      <protection locked="0"/>
    </xf>
    <xf numFmtId="0" fontId="18" fillId="0" borderId="41" xfId="0" applyFont="1" applyBorder="1" applyAlignment="1" applyProtection="1">
      <alignment vertical="center" wrapText="1"/>
      <protection locked="0"/>
    </xf>
    <xf numFmtId="0" fontId="18" fillId="18" borderId="56" xfId="0" applyFont="1" applyFill="1" applyBorder="1" applyAlignment="1">
      <alignment vertical="center" wrapText="1"/>
    </xf>
    <xf numFmtId="0" fontId="18" fillId="18" borderId="6" xfId="0" applyFont="1" applyFill="1" applyBorder="1" applyAlignment="1">
      <alignment vertical="center" wrapText="1"/>
    </xf>
    <xf numFmtId="0" fontId="18" fillId="18" borderId="66" xfId="0" applyFont="1" applyFill="1" applyBorder="1" applyAlignment="1">
      <alignment vertical="center" wrapText="1"/>
    </xf>
    <xf numFmtId="0" fontId="18" fillId="0" borderId="56"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28" fillId="20" borderId="59" xfId="0" applyFont="1" applyFill="1" applyBorder="1" applyAlignment="1">
      <alignment vertical="center" wrapText="1"/>
    </xf>
    <xf numFmtId="0" fontId="28" fillId="20" borderId="51" xfId="0" applyFont="1" applyFill="1" applyBorder="1" applyAlignment="1">
      <alignment vertical="center" wrapText="1"/>
    </xf>
    <xf numFmtId="0" fontId="28" fillId="20" borderId="61" xfId="0" applyFont="1" applyFill="1" applyBorder="1" applyAlignment="1">
      <alignment vertical="center" wrapText="1"/>
    </xf>
    <xf numFmtId="0" fontId="33" fillId="23" borderId="5"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31" fillId="18" borderId="28" xfId="0" applyFont="1" applyFill="1" applyBorder="1" applyAlignment="1">
      <alignment horizontal="center" vertical="center" wrapText="1"/>
    </xf>
    <xf numFmtId="0" fontId="33" fillId="23" borderId="65" xfId="0" applyFont="1" applyFill="1" applyBorder="1" applyAlignment="1">
      <alignment horizontal="left" vertical="center" wrapText="1"/>
    </xf>
    <xf numFmtId="0" fontId="28" fillId="23" borderId="55" xfId="0" applyFont="1" applyFill="1" applyBorder="1" applyAlignment="1">
      <alignment horizontal="left" vertical="center" wrapText="1"/>
    </xf>
    <xf numFmtId="0" fontId="28" fillId="23" borderId="67" xfId="0" applyFont="1" applyFill="1" applyBorder="1" applyAlignment="1">
      <alignment horizontal="left" vertical="center" wrapText="1"/>
    </xf>
    <xf numFmtId="0" fontId="39" fillId="20" borderId="15" xfId="0" applyFont="1" applyFill="1" applyBorder="1" applyAlignment="1">
      <alignment horizontal="center" vertical="center" wrapText="1"/>
    </xf>
    <xf numFmtId="0" fontId="39" fillId="20" borderId="13" xfId="0" applyFont="1" applyFill="1" applyBorder="1" applyAlignment="1">
      <alignment horizontal="center" vertical="center" wrapText="1"/>
    </xf>
    <xf numFmtId="0" fontId="39" fillId="20" borderId="39" xfId="0" applyFont="1" applyFill="1" applyBorder="1" applyAlignment="1">
      <alignment horizontal="center" vertical="center" wrapText="1"/>
    </xf>
    <xf numFmtId="0" fontId="39" fillId="20" borderId="38" xfId="0" applyFont="1" applyFill="1" applyBorder="1" applyAlignment="1">
      <alignment horizontal="center" vertical="center" wrapText="1"/>
    </xf>
    <xf numFmtId="0" fontId="39" fillId="20" borderId="11" xfId="0" applyFont="1" applyFill="1" applyBorder="1" applyAlignment="1">
      <alignment horizontal="center" vertical="center" wrapText="1"/>
    </xf>
    <xf numFmtId="0" fontId="18" fillId="0" borderId="31" xfId="0" applyFont="1" applyFill="1" applyBorder="1" applyAlignment="1" applyProtection="1">
      <alignment horizontal="left" vertical="top" wrapText="1"/>
      <protection locked="0"/>
    </xf>
    <xf numFmtId="0" fontId="18" fillId="0" borderId="32" xfId="0" applyFont="1" applyFill="1" applyBorder="1" applyAlignment="1" applyProtection="1">
      <alignment horizontal="left" vertical="top" wrapText="1"/>
      <protection locked="0"/>
    </xf>
    <xf numFmtId="0" fontId="18" fillId="18" borderId="25" xfId="0" applyFont="1" applyFill="1" applyBorder="1" applyAlignment="1">
      <alignment vertical="center" wrapText="1"/>
    </xf>
    <xf numFmtId="0" fontId="31" fillId="0" borderId="18"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28" fillId="2" borderId="28"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9" xfId="0" applyFont="1" applyFill="1" applyBorder="1" applyAlignment="1">
      <alignment horizontal="left" vertical="center" wrapText="1"/>
    </xf>
    <xf numFmtId="0" fontId="0" fillId="0" borderId="5"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31" fillId="18" borderId="49"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1" fillId="18" borderId="63" xfId="0" applyFont="1" applyFill="1" applyBorder="1" applyAlignment="1">
      <alignment horizontal="center" vertical="center" wrapText="1"/>
    </xf>
    <xf numFmtId="0" fontId="31" fillId="18" borderId="16" xfId="0" applyFont="1" applyFill="1" applyBorder="1" applyAlignment="1">
      <alignment horizontal="center" vertical="center" wrapText="1"/>
    </xf>
    <xf numFmtId="0" fontId="31" fillId="18" borderId="30" xfId="0" applyFont="1" applyFill="1" applyBorder="1" applyAlignment="1">
      <alignment horizontal="center" vertical="center" wrapText="1"/>
    </xf>
    <xf numFmtId="0" fontId="18" fillId="18" borderId="12" xfId="0" applyFont="1" applyFill="1" applyBorder="1" applyAlignment="1">
      <alignment vertical="center" wrapText="1"/>
    </xf>
    <xf numFmtId="167" fontId="19" fillId="3" borderId="5" xfId="1" applyNumberFormat="1" applyFont="1" applyFill="1" applyBorder="1" applyAlignment="1" applyProtection="1">
      <alignment horizontal="center" vertical="center"/>
    </xf>
    <xf numFmtId="0" fontId="32" fillId="5" borderId="5" xfId="0" applyFont="1" applyFill="1" applyBorder="1" applyAlignment="1">
      <alignment horizontal="center" vertical="center" wrapText="1"/>
    </xf>
    <xf numFmtId="0" fontId="32" fillId="5" borderId="29" xfId="0" applyFont="1" applyFill="1" applyBorder="1" applyAlignment="1">
      <alignment horizontal="center" vertical="center" wrapText="1"/>
    </xf>
    <xf numFmtId="167" fontId="32" fillId="3" borderId="5" xfId="1" applyNumberFormat="1" applyFont="1" applyFill="1" applyBorder="1" applyAlignment="1">
      <alignment horizontal="center" vertical="center" wrapText="1"/>
    </xf>
    <xf numFmtId="167" fontId="32" fillId="3" borderId="29" xfId="0" applyNumberFormat="1" applyFont="1" applyFill="1" applyBorder="1" applyAlignment="1">
      <alignment horizontal="center" vertical="center" wrapText="1"/>
    </xf>
    <xf numFmtId="0" fontId="31" fillId="18" borderId="5" xfId="0" applyFont="1" applyFill="1" applyBorder="1" applyAlignment="1">
      <alignment horizontal="center" vertical="center"/>
    </xf>
    <xf numFmtId="0" fontId="31" fillId="18" borderId="29" xfId="0" applyFont="1" applyFill="1" applyBorder="1" applyAlignment="1">
      <alignment horizontal="center" vertical="center"/>
    </xf>
    <xf numFmtId="0" fontId="19" fillId="3" borderId="5" xfId="0" applyFont="1" applyFill="1" applyBorder="1" applyAlignment="1">
      <alignment horizontal="center" vertical="center"/>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0" fontId="31" fillId="18" borderId="30" xfId="0" applyFont="1" applyFill="1" applyBorder="1" applyAlignment="1">
      <alignment vertical="center" wrapText="1"/>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31" fillId="20" borderId="28" xfId="0" applyFont="1" applyFill="1" applyBorder="1" applyAlignment="1">
      <alignment horizontal="left" vertical="center" wrapText="1"/>
    </xf>
    <xf numFmtId="0" fontId="31" fillId="20" borderId="5" xfId="0" applyFont="1" applyFill="1" applyBorder="1" applyAlignment="1">
      <alignment horizontal="left"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17" fillId="7" borderId="52" xfId="0" applyFont="1" applyFill="1" applyBorder="1" applyAlignment="1">
      <alignment vertical="center"/>
    </xf>
    <xf numFmtId="0" fontId="17" fillId="7" borderId="53" xfId="0" applyFont="1" applyFill="1" applyBorder="1" applyAlignment="1">
      <alignment vertical="center"/>
    </xf>
    <xf numFmtId="0" fontId="17" fillId="7" borderId="54" xfId="0" applyFont="1" applyFill="1" applyBorder="1" applyAlignment="1">
      <alignment vertical="center"/>
    </xf>
    <xf numFmtId="0" fontId="31" fillId="0" borderId="31" xfId="0" applyFont="1" applyBorder="1" applyAlignment="1" applyProtection="1">
      <alignment horizontal="center" wrapText="1"/>
      <protection locked="0"/>
    </xf>
    <xf numFmtId="0" fontId="0" fillId="0" borderId="31" xfId="0" applyBorder="1" applyAlignment="1" applyProtection="1">
      <alignment wrapText="1"/>
      <protection locked="0"/>
    </xf>
    <xf numFmtId="0" fontId="0" fillId="0" borderId="32" xfId="0" applyBorder="1" applyAlignment="1" applyProtection="1">
      <alignment wrapText="1"/>
      <protection locked="0"/>
    </xf>
    <xf numFmtId="0" fontId="18" fillId="0" borderId="15"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28" fillId="20" borderId="5" xfId="0" applyFont="1" applyFill="1" applyBorder="1" applyAlignment="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18" borderId="15" xfId="0"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7" fillId="7" borderId="44" xfId="0" applyFont="1" applyFill="1" applyBorder="1" applyAlignment="1">
      <alignment vertical="center"/>
    </xf>
    <xf numFmtId="0" fontId="17" fillId="7" borderId="45" xfId="0" applyFont="1" applyFill="1" applyBorder="1" applyAlignment="1">
      <alignment vertical="center"/>
    </xf>
    <xf numFmtId="0" fontId="17" fillId="7" borderId="46" xfId="0" applyFont="1" applyFill="1" applyBorder="1" applyAlignment="1">
      <alignment vertical="center"/>
    </xf>
    <xf numFmtId="0" fontId="31" fillId="20" borderId="49" xfId="0" applyFont="1" applyFill="1" applyBorder="1" applyAlignment="1">
      <alignment vertical="center" wrapText="1"/>
    </xf>
    <xf numFmtId="0" fontId="31" fillId="20" borderId="12" xfId="0" applyFont="1" applyFill="1" applyBorder="1" applyAlignment="1">
      <alignment vertical="center" wrapText="1"/>
    </xf>
    <xf numFmtId="0" fontId="31" fillId="20" borderId="50" xfId="0" applyFont="1" applyFill="1" applyBorder="1" applyAlignment="1">
      <alignment vertical="center" wrapText="1"/>
    </xf>
    <xf numFmtId="0" fontId="18" fillId="0" borderId="5" xfId="0" quotePrefix="1"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5" xfId="0" quotePrefix="1" applyBorder="1" applyAlignment="1">
      <alignment vertical="center" wrapText="1"/>
    </xf>
    <xf numFmtId="0" fontId="28" fillId="7" borderId="22" xfId="0" applyFont="1" applyFill="1" applyBorder="1" applyAlignment="1">
      <alignment vertical="center"/>
    </xf>
    <xf numFmtId="0" fontId="28" fillId="7" borderId="23" xfId="0" applyFont="1" applyFill="1" applyBorder="1" applyAlignment="1">
      <alignment vertical="center"/>
    </xf>
    <xf numFmtId="0" fontId="28" fillId="7" borderId="24" xfId="0" applyFont="1" applyFill="1" applyBorder="1" applyAlignment="1">
      <alignment vertical="center"/>
    </xf>
    <xf numFmtId="0" fontId="6" fillId="0" borderId="12" xfId="0" applyFont="1" applyBorder="1" applyAlignment="1" applyProtection="1">
      <alignment horizontal="center" vertical="center"/>
      <protection locked="0"/>
    </xf>
    <xf numFmtId="0" fontId="18" fillId="0" borderId="12" xfId="0" applyFont="1" applyBorder="1" applyAlignment="1" applyProtection="1">
      <alignment horizontal="left" vertical="top" wrapText="1"/>
      <protection locked="0"/>
    </xf>
    <xf numFmtId="0" fontId="18" fillId="0" borderId="50" xfId="0" applyFont="1" applyBorder="1" applyAlignment="1" applyProtection="1">
      <alignment horizontal="left" vertical="top" wrapText="1"/>
      <protection locked="0"/>
    </xf>
    <xf numFmtId="0" fontId="31" fillId="18" borderId="69" xfId="0" applyFont="1" applyFill="1" applyBorder="1" applyAlignment="1">
      <alignment horizontal="left" vertical="center" wrapText="1"/>
    </xf>
    <xf numFmtId="0" fontId="31" fillId="18" borderId="9" xfId="0" applyFont="1" applyFill="1" applyBorder="1" applyAlignment="1">
      <alignment horizontal="left" vertical="center" wrapText="1"/>
    </xf>
    <xf numFmtId="0" fontId="32" fillId="3" borderId="31" xfId="0" applyFont="1" applyFill="1" applyBorder="1" applyAlignment="1">
      <alignment horizontal="center" vertical="center"/>
    </xf>
    <xf numFmtId="0" fontId="31" fillId="22" borderId="55" xfId="0" applyFont="1" applyFill="1" applyBorder="1" applyAlignment="1">
      <alignment vertical="center" wrapText="1"/>
    </xf>
    <xf numFmtId="0" fontId="31" fillId="22" borderId="67" xfId="0" applyFont="1" applyFill="1" applyBorder="1" applyAlignment="1">
      <alignment vertical="center" wrapText="1"/>
    </xf>
    <xf numFmtId="0" fontId="17" fillId="7" borderId="52" xfId="0" applyFont="1" applyFill="1" applyBorder="1" applyAlignment="1" applyProtection="1">
      <alignment vertical="center" wrapText="1"/>
    </xf>
    <xf numFmtId="0" fontId="31" fillId="7" borderId="53" xfId="0" applyFont="1" applyFill="1" applyBorder="1" applyAlignment="1" applyProtection="1">
      <alignment vertical="center" wrapText="1"/>
    </xf>
    <xf numFmtId="0" fontId="31" fillId="0" borderId="53" xfId="0" applyFont="1" applyBorder="1" applyAlignment="1" applyProtection="1">
      <alignment vertical="center" wrapText="1"/>
    </xf>
    <xf numFmtId="0" fontId="31" fillId="0" borderId="54" xfId="0" applyFont="1" applyBorder="1" applyAlignment="1" applyProtection="1">
      <alignment vertical="center" wrapText="1"/>
    </xf>
    <xf numFmtId="0" fontId="17" fillId="7" borderId="22" xfId="0" applyFont="1" applyFill="1" applyBorder="1" applyAlignment="1" applyProtection="1">
      <alignment vertical="center"/>
    </xf>
    <xf numFmtId="0" fontId="17" fillId="7" borderId="23" xfId="0" applyFont="1" applyFill="1" applyBorder="1" applyAlignment="1" applyProtection="1">
      <alignment vertical="center"/>
    </xf>
    <xf numFmtId="0" fontId="17" fillId="7" borderId="24" xfId="0" applyFont="1" applyFill="1" applyBorder="1" applyAlignment="1" applyProtection="1">
      <alignment vertical="center"/>
    </xf>
    <xf numFmtId="0" fontId="33" fillId="23" borderId="25" xfId="0" applyFont="1" applyFill="1" applyBorder="1" applyAlignment="1" applyProtection="1">
      <alignment vertical="center" wrapText="1"/>
    </xf>
    <xf numFmtId="0" fontId="33" fillId="23" borderId="26" xfId="0" applyFont="1" applyFill="1" applyBorder="1" applyAlignment="1" applyProtection="1">
      <alignment vertical="center" wrapText="1"/>
    </xf>
    <xf numFmtId="0" fontId="33" fillId="23" borderId="53" xfId="0" applyFont="1" applyFill="1" applyBorder="1" applyAlignment="1" applyProtection="1">
      <alignment vertical="center" wrapText="1"/>
    </xf>
    <xf numFmtId="0" fontId="33" fillId="23" borderId="54" xfId="0" applyFont="1" applyFill="1" applyBorder="1" applyAlignment="1" applyProtection="1">
      <alignment vertical="center" wrapText="1"/>
    </xf>
    <xf numFmtId="0" fontId="28" fillId="20" borderId="49" xfId="0" applyFont="1" applyFill="1" applyBorder="1" applyAlignment="1" applyProtection="1">
      <alignment horizontal="center" vertical="center" wrapText="1"/>
    </xf>
    <xf numFmtId="0" fontId="28" fillId="20" borderId="12" xfId="0" applyFont="1" applyFill="1" applyBorder="1" applyAlignment="1" applyProtection="1">
      <alignment horizontal="center" vertical="center" wrapText="1"/>
    </xf>
    <xf numFmtId="0" fontId="28" fillId="20" borderId="19" xfId="0" applyFont="1" applyFill="1" applyBorder="1" applyAlignment="1" applyProtection="1">
      <alignment horizontal="center" vertical="center" wrapText="1"/>
    </xf>
    <xf numFmtId="0" fontId="3" fillId="20" borderId="5" xfId="0" applyFont="1" applyFill="1" applyBorder="1" applyAlignment="1">
      <alignment horizontal="center" vertical="center" wrapText="1"/>
    </xf>
    <xf numFmtId="0" fontId="3" fillId="20" borderId="5" xfId="0" applyFont="1" applyFill="1" applyBorder="1" applyAlignment="1">
      <alignment vertical="center" wrapText="1"/>
    </xf>
    <xf numFmtId="0" fontId="3" fillId="20" borderId="29" xfId="0" applyFont="1" applyFill="1" applyBorder="1" applyAlignment="1">
      <alignment vertical="center" wrapText="1"/>
    </xf>
    <xf numFmtId="0" fontId="31" fillId="18" borderId="57" xfId="0" applyFont="1" applyFill="1" applyBorder="1" applyAlignment="1">
      <alignment vertical="center" wrapText="1"/>
    </xf>
    <xf numFmtId="0" fontId="31" fillId="18" borderId="14" xfId="0" applyFont="1" applyFill="1" applyBorder="1" applyAlignment="1">
      <alignment vertical="center" wrapText="1"/>
    </xf>
    <xf numFmtId="0" fontId="31" fillId="18" borderId="21" xfId="0" applyFont="1" applyFill="1" applyBorder="1" applyAlignment="1">
      <alignment vertical="center" wrapText="1"/>
    </xf>
    <xf numFmtId="0" fontId="31" fillId="18" borderId="40" xfId="0" applyFont="1" applyFill="1" applyBorder="1" applyAlignment="1">
      <alignment vertical="center" wrapText="1"/>
    </xf>
    <xf numFmtId="0" fontId="31" fillId="18" borderId="6" xfId="0" applyFont="1" applyFill="1" applyBorder="1" applyAlignment="1">
      <alignment vertical="center" wrapText="1"/>
    </xf>
    <xf numFmtId="0" fontId="31" fillId="18" borderId="66" xfId="0" applyFont="1" applyFill="1" applyBorder="1" applyAlignment="1">
      <alignment vertical="center" wrapText="1"/>
    </xf>
    <xf numFmtId="0" fontId="31" fillId="18" borderId="49" xfId="0" applyFont="1" applyFill="1" applyBorder="1" applyAlignment="1">
      <alignment vertical="center" wrapText="1"/>
    </xf>
    <xf numFmtId="0" fontId="33" fillId="0" borderId="5"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0" fontId="33" fillId="23" borderId="28" xfId="0" applyFont="1" applyFill="1" applyBorder="1" applyAlignment="1">
      <alignment horizontal="left" vertical="center" wrapText="1"/>
    </xf>
    <xf numFmtId="0" fontId="33" fillId="23" borderId="5" xfId="0" applyFont="1" applyFill="1" applyBorder="1" applyAlignment="1">
      <alignment horizontal="left" vertical="center" wrapText="1"/>
    </xf>
    <xf numFmtId="0" fontId="33" fillId="23" borderId="29" xfId="0" applyFont="1" applyFill="1" applyBorder="1" applyAlignment="1">
      <alignment horizontal="left" vertical="center" wrapText="1"/>
    </xf>
    <xf numFmtId="0" fontId="28" fillId="22" borderId="44" xfId="0" applyFont="1" applyFill="1" applyBorder="1" applyAlignment="1" applyProtection="1">
      <alignment vertical="center" wrapText="1"/>
    </xf>
    <xf numFmtId="0" fontId="33" fillId="22" borderId="45" xfId="0" applyFont="1" applyFill="1" applyBorder="1" applyAlignment="1" applyProtection="1">
      <alignment vertical="center" wrapText="1"/>
    </xf>
    <xf numFmtId="0" fontId="33" fillId="22" borderId="46" xfId="0" applyFont="1" applyFill="1" applyBorder="1" applyAlignment="1" applyProtection="1">
      <alignment vertical="center" wrapText="1"/>
    </xf>
    <xf numFmtId="0" fontId="28" fillId="20" borderId="59" xfId="0" applyFont="1" applyFill="1" applyBorder="1" applyAlignment="1" applyProtection="1">
      <alignment horizontal="left" vertical="center" wrapText="1"/>
    </xf>
    <xf numFmtId="0" fontId="28" fillId="20" borderId="51" xfId="0" applyFont="1" applyFill="1" applyBorder="1" applyAlignment="1" applyProtection="1">
      <alignment horizontal="left" vertical="center" wrapText="1"/>
    </xf>
    <xf numFmtId="0" fontId="28" fillId="20" borderId="61" xfId="0" applyFont="1" applyFill="1" applyBorder="1" applyAlignment="1" applyProtection="1">
      <alignment horizontal="left" vertical="center" wrapText="1"/>
    </xf>
    <xf numFmtId="0" fontId="18" fillId="0" borderId="71"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7" fillId="22" borderId="22" xfId="0" applyFont="1" applyFill="1" applyBorder="1" applyAlignment="1">
      <alignment vertical="center" wrapText="1"/>
    </xf>
    <xf numFmtId="0" fontId="18" fillId="22" borderId="23" xfId="0" applyFont="1" applyFill="1" applyBorder="1" applyAlignment="1">
      <alignment vertical="center" wrapText="1"/>
    </xf>
    <xf numFmtId="0" fontId="18" fillId="22" borderId="24" xfId="0" applyFont="1" applyFill="1" applyBorder="1" applyAlignment="1">
      <alignment vertical="center" wrapText="1"/>
    </xf>
    <xf numFmtId="0" fontId="18" fillId="0" borderId="40" xfId="0" applyFont="1" applyBorder="1" applyAlignment="1" applyProtection="1">
      <alignment horizontal="left" vertical="top" wrapText="1"/>
      <protection locked="0"/>
    </xf>
    <xf numFmtId="0" fontId="31" fillId="18" borderId="49" xfId="0" applyFont="1" applyFill="1" applyBorder="1" applyAlignment="1">
      <alignment horizontal="left" vertical="center" wrapText="1"/>
    </xf>
    <xf numFmtId="0" fontId="31" fillId="18" borderId="12" xfId="0" applyFont="1" applyFill="1" applyBorder="1" applyAlignment="1">
      <alignment horizontal="left" vertical="center" wrapText="1"/>
    </xf>
    <xf numFmtId="0" fontId="24" fillId="19" borderId="22" xfId="0" applyFont="1" applyFill="1" applyBorder="1" applyAlignment="1">
      <alignment horizontal="center" vertical="center" wrapText="1"/>
    </xf>
    <xf numFmtId="0" fontId="24" fillId="19" borderId="23" xfId="0" applyFont="1" applyFill="1" applyBorder="1" applyAlignment="1">
      <alignment horizontal="center" vertical="center" wrapText="1"/>
    </xf>
    <xf numFmtId="0" fontId="0" fillId="19" borderId="23" xfId="0" applyFill="1" applyBorder="1" applyAlignment="1">
      <alignment horizontal="center" vertical="center" wrapText="1"/>
    </xf>
    <xf numFmtId="0" fontId="0" fillId="19" borderId="23"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xf numFmtId="0" fontId="31" fillId="18" borderId="68" xfId="0" applyFont="1" applyFill="1" applyBorder="1" applyAlignment="1">
      <alignment wrapText="1"/>
    </xf>
    <xf numFmtId="0" fontId="31" fillId="18" borderId="0" xfId="0" applyFont="1" applyFill="1" applyBorder="1" applyAlignment="1">
      <alignment wrapText="1"/>
    </xf>
    <xf numFmtId="0" fontId="31" fillId="18" borderId="49" xfId="0" applyFont="1" applyFill="1" applyBorder="1" applyAlignment="1">
      <alignment vertical="center"/>
    </xf>
    <xf numFmtId="0" fontId="31" fillId="18" borderId="12" xfId="0" applyFont="1" applyFill="1" applyBorder="1" applyAlignment="1">
      <alignment vertical="center"/>
    </xf>
    <xf numFmtId="0" fontId="0" fillId="0" borderId="12" xfId="0" applyBorder="1" applyAlignment="1"/>
    <xf numFmtId="0" fontId="0" fillId="0" borderId="5" xfId="0" applyBorder="1"/>
    <xf numFmtId="0" fontId="0" fillId="0" borderId="31" xfId="0" applyBorder="1"/>
    <xf numFmtId="0" fontId="28" fillId="7" borderId="65" xfId="0" applyFont="1" applyFill="1" applyBorder="1" applyAlignment="1">
      <alignment vertical="center"/>
    </xf>
    <xf numFmtId="0" fontId="28" fillId="7" borderId="55" xfId="0" applyFont="1" applyFill="1" applyBorder="1" applyAlignment="1">
      <alignment vertical="center"/>
    </xf>
    <xf numFmtId="0" fontId="28" fillId="7" borderId="67" xfId="0" applyFont="1" applyFill="1" applyBorder="1" applyAlignment="1">
      <alignment vertical="center"/>
    </xf>
    <xf numFmtId="0" fontId="31" fillId="18" borderId="59" xfId="0" applyFont="1" applyFill="1" applyBorder="1" applyAlignment="1">
      <alignment vertical="center"/>
    </xf>
    <xf numFmtId="0" fontId="31" fillId="18" borderId="51" xfId="0" applyFont="1" applyFill="1" applyBorder="1" applyAlignment="1">
      <alignment vertical="center"/>
    </xf>
    <xf numFmtId="0" fontId="31" fillId="18" borderId="61" xfId="0" applyFont="1" applyFill="1" applyBorder="1" applyAlignment="1">
      <alignment vertical="center"/>
    </xf>
    <xf numFmtId="0" fontId="18" fillId="0" borderId="53" xfId="0" applyFont="1" applyBorder="1" applyAlignment="1" applyProtection="1">
      <alignment horizontal="center" vertical="center"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xf numFmtId="0" fontId="18" fillId="0" borderId="16" xfId="0" applyFont="1" applyBorder="1" applyAlignment="1" applyProtection="1">
      <alignment horizontal="center" vertical="center" wrapText="1"/>
      <protection locked="0"/>
    </xf>
    <xf numFmtId="0" fontId="17" fillId="7" borderId="22" xfId="0" applyFont="1" applyFill="1" applyBorder="1" applyAlignment="1">
      <alignment vertical="center"/>
    </xf>
    <xf numFmtId="0" fontId="17" fillId="7" borderId="23" xfId="0" applyFont="1" applyFill="1" applyBorder="1" applyAlignment="1">
      <alignment vertical="center"/>
    </xf>
    <xf numFmtId="0" fontId="17" fillId="7" borderId="24" xfId="0" applyFont="1" applyFill="1" applyBorder="1" applyAlignment="1">
      <alignment vertical="center"/>
    </xf>
    <xf numFmtId="0" fontId="44" fillId="0" borderId="71"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31" fillId="7" borderId="23" xfId="0" applyFont="1" applyFill="1" applyBorder="1" applyAlignment="1">
      <alignment vertical="center"/>
    </xf>
    <xf numFmtId="0" fontId="31" fillId="0" borderId="23" xfId="0" applyFont="1" applyBorder="1" applyAlignment="1">
      <alignment vertical="center"/>
    </xf>
    <xf numFmtId="0" fontId="31" fillId="0" borderId="24" xfId="0" applyFont="1" applyBorder="1" applyAlignment="1">
      <alignment vertical="center"/>
    </xf>
    <xf numFmtId="0" fontId="33" fillId="23" borderId="69" xfId="0" applyFont="1" applyFill="1" applyBorder="1" applyAlignment="1">
      <alignment vertical="center" wrapText="1"/>
    </xf>
    <xf numFmtId="0" fontId="33" fillId="23" borderId="9" xfId="0" applyFont="1" applyFill="1" applyBorder="1" applyAlignment="1">
      <alignment vertical="center" wrapText="1"/>
    </xf>
    <xf numFmtId="0" fontId="33" fillId="23" borderId="70" xfId="0" applyFont="1" applyFill="1" applyBorder="1" applyAlignment="1">
      <alignment vertical="center" wrapText="1"/>
    </xf>
    <xf numFmtId="0" fontId="17" fillId="7" borderId="65" xfId="0" applyFont="1" applyFill="1" applyBorder="1" applyAlignment="1">
      <alignment vertical="center"/>
    </xf>
    <xf numFmtId="0" fontId="17" fillId="7" borderId="55" xfId="0" applyFont="1" applyFill="1" applyBorder="1" applyAlignment="1">
      <alignment vertical="center"/>
    </xf>
    <xf numFmtId="0" fontId="17" fillId="7" borderId="67" xfId="0" applyFont="1" applyFill="1" applyBorder="1" applyAlignment="1">
      <alignment vertical="center"/>
    </xf>
    <xf numFmtId="0" fontId="33" fillId="0" borderId="31"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1" fillId="18" borderId="22" xfId="0" applyFont="1" applyFill="1" applyBorder="1" applyAlignment="1" applyProtection="1">
      <alignment vertical="center" wrapText="1"/>
    </xf>
    <xf numFmtId="0" fontId="31" fillId="18" borderId="23" xfId="0" applyFont="1" applyFill="1" applyBorder="1" applyAlignment="1" applyProtection="1">
      <alignment vertical="center" wrapText="1"/>
    </xf>
    <xf numFmtId="0" fontId="18" fillId="0" borderId="45" xfId="0" applyFont="1" applyBorder="1" applyAlignment="1" applyProtection="1">
      <alignment horizontal="center" vertical="center" wrapText="1"/>
      <protection locked="0"/>
    </xf>
    <xf numFmtId="0" fontId="31" fillId="0" borderId="45" xfId="0" applyFont="1" applyBorder="1" applyAlignment="1" applyProtection="1">
      <alignment horizontal="center" vertical="center" wrapText="1"/>
      <protection locked="0"/>
    </xf>
    <xf numFmtId="0" fontId="31" fillId="18" borderId="23" xfId="0" applyFont="1" applyFill="1" applyBorder="1" applyAlignment="1" applyProtection="1">
      <alignment horizontal="center" vertical="center" wrapText="1"/>
    </xf>
    <xf numFmtId="0" fontId="33" fillId="23" borderId="38" xfId="0" applyFont="1" applyFill="1" applyBorder="1" applyAlignment="1">
      <alignment horizontal="left" vertical="center" wrapText="1"/>
    </xf>
    <xf numFmtId="0" fontId="33" fillId="23" borderId="13" xfId="0" applyFont="1" applyFill="1" applyBorder="1" applyAlignment="1">
      <alignment horizontal="left" vertical="center" wrapText="1"/>
    </xf>
    <xf numFmtId="0" fontId="33" fillId="23" borderId="39" xfId="0" applyFont="1" applyFill="1" applyBorder="1" applyAlignment="1">
      <alignment horizontal="left" vertical="center" wrapText="1"/>
    </xf>
    <xf numFmtId="0" fontId="17" fillId="18" borderId="15" xfId="0" applyFont="1" applyFill="1" applyBorder="1" applyAlignment="1">
      <alignment horizontal="center" vertical="center" wrapText="1"/>
    </xf>
    <xf numFmtId="0" fontId="17" fillId="18" borderId="13" xfId="0" applyFont="1" applyFill="1" applyBorder="1" applyAlignment="1">
      <alignment horizontal="center" vertical="center" wrapText="1"/>
    </xf>
    <xf numFmtId="0" fontId="17" fillId="18" borderId="39" xfId="0" applyFont="1" applyFill="1" applyBorder="1" applyAlignment="1">
      <alignment horizontal="center" vertical="center" wrapText="1"/>
    </xf>
    <xf numFmtId="0" fontId="18" fillId="0" borderId="2" xfId="0" applyFont="1" applyBorder="1" applyAlignment="1">
      <alignment horizontal="left" wrapText="1" indent="1"/>
    </xf>
    <xf numFmtId="0" fontId="18" fillId="18" borderId="17" xfId="0" applyFont="1" applyFill="1" applyBorder="1" applyAlignment="1">
      <alignment horizontal="left" vertical="center" wrapText="1"/>
    </xf>
    <xf numFmtId="0" fontId="17" fillId="0" borderId="0" xfId="0" applyFont="1" applyAlignment="1">
      <alignment vertical="center"/>
    </xf>
    <xf numFmtId="0" fontId="31" fillId="0" borderId="0" xfId="0" applyFont="1" applyAlignment="1">
      <alignment vertical="center"/>
    </xf>
    <xf numFmtId="0" fontId="31" fillId="18" borderId="38" xfId="0" applyFont="1" applyFill="1" applyBorder="1" applyAlignment="1">
      <alignment vertical="center"/>
    </xf>
    <xf numFmtId="0" fontId="31" fillId="18" borderId="13" xfId="0" applyFont="1" applyFill="1" applyBorder="1" applyAlignment="1">
      <alignment vertical="center"/>
    </xf>
    <xf numFmtId="0" fontId="31" fillId="18" borderId="11" xfId="0" applyFont="1" applyFill="1" applyBorder="1" applyAlignment="1">
      <alignment vertical="center"/>
    </xf>
    <xf numFmtId="0" fontId="18" fillId="0" borderId="18"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31" fillId="18" borderId="42" xfId="0" applyFont="1" applyFill="1" applyBorder="1" applyAlignment="1">
      <alignment vertical="center"/>
    </xf>
    <xf numFmtId="0" fontId="31" fillId="18" borderId="10" xfId="0" applyFont="1" applyFill="1" applyBorder="1" applyAlignment="1">
      <alignment vertical="center"/>
    </xf>
    <xf numFmtId="0" fontId="18" fillId="4" borderId="5" xfId="0" applyFont="1" applyFill="1" applyBorder="1" applyAlignment="1" applyProtection="1">
      <alignment horizontal="center" vertical="center"/>
      <protection locked="0"/>
    </xf>
    <xf numFmtId="0" fontId="28" fillId="18" borderId="33" xfId="0" applyFont="1" applyFill="1" applyBorder="1" applyAlignment="1">
      <alignment vertical="center"/>
    </xf>
    <xf numFmtId="0" fontId="28" fillId="18" borderId="34" xfId="0" applyFont="1" applyFill="1" applyBorder="1" applyAlignment="1">
      <alignment vertical="center"/>
    </xf>
    <xf numFmtId="0" fontId="32" fillId="5" borderId="31" xfId="0" applyFont="1" applyFill="1" applyBorder="1" applyAlignment="1">
      <alignment horizontal="center" vertical="center"/>
    </xf>
    <xf numFmtId="0" fontId="32" fillId="5" borderId="32" xfId="0" applyFont="1" applyFill="1" applyBorder="1" applyAlignment="1">
      <alignment horizontal="center" vertical="center"/>
    </xf>
    <xf numFmtId="0" fontId="28" fillId="7" borderId="52" xfId="0" applyFont="1" applyFill="1" applyBorder="1" applyAlignment="1">
      <alignment vertical="center"/>
    </xf>
    <xf numFmtId="0" fontId="28" fillId="7" borderId="53" xfId="0" applyFont="1" applyFill="1" applyBorder="1" applyAlignment="1">
      <alignment vertical="center"/>
    </xf>
    <xf numFmtId="0" fontId="28" fillId="7" borderId="54" xfId="0" applyFont="1" applyFill="1" applyBorder="1" applyAlignment="1">
      <alignment vertical="center"/>
    </xf>
    <xf numFmtId="0" fontId="31" fillId="18" borderId="25" xfId="0" applyFont="1" applyFill="1" applyBorder="1" applyAlignment="1">
      <alignment vertical="center"/>
    </xf>
    <xf numFmtId="0" fontId="31" fillId="18" borderId="26" xfId="0" applyFont="1" applyFill="1" applyBorder="1" applyAlignment="1">
      <alignment vertical="center"/>
    </xf>
    <xf numFmtId="0" fontId="28" fillId="7" borderId="44" xfId="0" applyFont="1" applyFill="1" applyBorder="1" applyAlignment="1">
      <alignment vertical="center" wrapText="1"/>
    </xf>
    <xf numFmtId="0" fontId="28" fillId="7" borderId="45" xfId="0" applyFont="1" applyFill="1" applyBorder="1" applyAlignment="1">
      <alignment vertical="center" wrapText="1"/>
    </xf>
    <xf numFmtId="0" fontId="31" fillId="0" borderId="45" xfId="0" applyFont="1" applyBorder="1" applyAlignment="1">
      <alignment vertical="center" wrapText="1"/>
    </xf>
    <xf numFmtId="0" fontId="31" fillId="0" borderId="46" xfId="0" applyFont="1" applyBorder="1" applyAlignment="1">
      <alignment vertical="center" wrapText="1"/>
    </xf>
    <xf numFmtId="0" fontId="24" fillId="19" borderId="22" xfId="0" applyFont="1" applyFill="1" applyBorder="1" applyAlignment="1">
      <alignment horizontal="center" vertical="center"/>
    </xf>
    <xf numFmtId="0" fontId="24" fillId="19" borderId="23" xfId="0" applyFont="1" applyFill="1" applyBorder="1" applyAlignment="1">
      <alignment horizontal="center" vertical="center"/>
    </xf>
    <xf numFmtId="0" fontId="24" fillId="19" borderId="24" xfId="0" applyFont="1" applyFill="1" applyBorder="1" applyAlignment="1">
      <alignment horizontal="center" vertical="center"/>
    </xf>
    <xf numFmtId="0" fontId="17" fillId="20" borderId="64" xfId="0" applyFont="1" applyFill="1" applyBorder="1" applyAlignment="1" applyProtection="1">
      <alignment horizontal="center" vertical="center" wrapText="1"/>
    </xf>
    <xf numFmtId="0" fontId="17" fillId="20" borderId="61"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17" fillId="20" borderId="49" xfId="0" applyFont="1" applyFill="1" applyBorder="1" applyAlignment="1">
      <alignment horizontal="center" vertical="center"/>
    </xf>
    <xf numFmtId="0" fontId="17" fillId="20" borderId="51" xfId="0" applyFont="1" applyFill="1" applyBorder="1" applyAlignment="1" applyProtection="1">
      <alignment horizontal="center" vertical="center" wrapText="1"/>
    </xf>
    <xf numFmtId="0" fontId="28" fillId="20" borderId="64" xfId="0" applyFont="1" applyFill="1" applyBorder="1" applyAlignment="1" applyProtection="1">
      <alignment horizontal="center" vertical="center" wrapText="1"/>
    </xf>
    <xf numFmtId="0" fontId="28" fillId="20" borderId="51" xfId="0" applyFont="1" applyFill="1" applyBorder="1" applyAlignment="1" applyProtection="1">
      <alignment horizontal="center" vertical="center" wrapText="1"/>
    </xf>
    <xf numFmtId="0" fontId="28" fillId="20" borderId="60" xfId="0" applyFont="1" applyFill="1" applyBorder="1" applyAlignment="1" applyProtection="1">
      <alignment horizontal="center" vertical="center" wrapText="1"/>
    </xf>
    <xf numFmtId="0" fontId="17" fillId="20" borderId="64" xfId="0" applyFont="1" applyFill="1" applyBorder="1" applyAlignment="1">
      <alignment horizontal="center" vertical="center" wrapText="1"/>
    </xf>
    <xf numFmtId="0" fontId="17" fillId="20" borderId="61"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17" fillId="20" borderId="25" xfId="0" applyFont="1" applyFill="1" applyBorder="1" applyAlignment="1">
      <alignment vertical="center" wrapText="1"/>
    </xf>
    <xf numFmtId="0" fontId="31" fillId="20" borderId="26" xfId="0" applyFont="1" applyFill="1" applyBorder="1" applyAlignment="1">
      <alignment vertical="center" wrapText="1"/>
    </xf>
    <xf numFmtId="0" fontId="28" fillId="18" borderId="13"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0" fillId="23" borderId="30" xfId="0" applyFont="1" applyFill="1" applyBorder="1" applyAlignment="1" applyProtection="1">
      <alignment vertical="center" wrapText="1"/>
    </xf>
    <xf numFmtId="0" fontId="34" fillId="23" borderId="31" xfId="0" applyFont="1" applyFill="1" applyBorder="1" applyAlignment="1" applyProtection="1">
      <alignment vertical="center" wrapText="1"/>
    </xf>
    <xf numFmtId="0" fontId="34" fillId="23" borderId="32" xfId="0" applyFont="1" applyFill="1" applyBorder="1" applyAlignment="1" applyProtection="1">
      <alignment vertical="center" wrapText="1"/>
    </xf>
    <xf numFmtId="0" fontId="28" fillId="25" borderId="22" xfId="0" applyFont="1" applyFill="1" applyBorder="1" applyAlignment="1" applyProtection="1">
      <alignment vertical="center" wrapText="1"/>
    </xf>
    <xf numFmtId="0" fontId="31" fillId="25" borderId="23" xfId="0" applyFont="1" applyFill="1" applyBorder="1" applyAlignment="1" applyProtection="1">
      <alignment vertical="center" wrapText="1"/>
    </xf>
    <xf numFmtId="0" fontId="31" fillId="25" borderId="24" xfId="0" applyFont="1" applyFill="1" applyBorder="1" applyAlignment="1" applyProtection="1">
      <alignment vertical="center" wrapText="1"/>
    </xf>
    <xf numFmtId="0" fontId="17" fillId="22" borderId="23" xfId="0" applyFont="1" applyFill="1" applyBorder="1" applyAlignment="1">
      <alignment vertical="center" wrapText="1"/>
    </xf>
    <xf numFmtId="0" fontId="17" fillId="22" borderId="24" xfId="0" applyFont="1" applyFill="1" applyBorder="1" applyAlignment="1">
      <alignment vertical="center" wrapText="1"/>
    </xf>
    <xf numFmtId="0" fontId="31" fillId="25" borderId="55" xfId="0" applyFont="1" applyFill="1" applyBorder="1" applyAlignment="1">
      <alignment vertical="center" wrapText="1"/>
    </xf>
    <xf numFmtId="0" fontId="31" fillId="25" borderId="67" xfId="0" applyFont="1" applyFill="1" applyBorder="1" applyAlignment="1">
      <alignment vertical="center" wrapText="1"/>
    </xf>
    <xf numFmtId="0" fontId="0" fillId="0" borderId="12" xfId="0" applyFill="1" applyBorder="1" applyAlignment="1" applyProtection="1">
      <alignment vertical="center" wrapText="1"/>
      <protection locked="0"/>
    </xf>
    <xf numFmtId="0" fontId="17" fillId="22" borderId="40" xfId="0" applyFont="1" applyFill="1" applyBorder="1" applyAlignment="1">
      <alignment vertical="center" wrapText="1"/>
    </xf>
    <xf numFmtId="0" fontId="17" fillId="22" borderId="6" xfId="0" applyFont="1" applyFill="1" applyBorder="1" applyAlignment="1">
      <alignment vertical="center" wrapText="1"/>
    </xf>
    <xf numFmtId="0" fontId="17" fillId="22" borderId="41" xfId="0" applyFont="1" applyFill="1" applyBorder="1" applyAlignment="1">
      <alignment vertical="center" wrapText="1"/>
    </xf>
    <xf numFmtId="0" fontId="28" fillId="22" borderId="47" xfId="0" applyFont="1" applyFill="1" applyBorder="1" applyAlignment="1" applyProtection="1">
      <alignment vertical="center" wrapText="1"/>
    </xf>
    <xf numFmtId="0" fontId="33" fillId="22" borderId="17" xfId="0" applyFont="1" applyFill="1" applyBorder="1" applyAlignment="1" applyProtection="1">
      <alignment vertical="center" wrapText="1"/>
    </xf>
    <xf numFmtId="0" fontId="33" fillId="22" borderId="48" xfId="0" applyFont="1" applyFill="1" applyBorder="1" applyAlignment="1" applyProtection="1">
      <alignment vertical="center" wrapText="1"/>
    </xf>
    <xf numFmtId="0" fontId="17" fillId="18" borderId="28" xfId="0" applyFont="1" applyFill="1" applyBorder="1" applyAlignment="1">
      <alignment vertical="center" wrapText="1"/>
    </xf>
    <xf numFmtId="0" fontId="31" fillId="0" borderId="5" xfId="0" applyFont="1" applyBorder="1" applyAlignment="1">
      <alignment vertical="center" wrapText="1"/>
    </xf>
    <xf numFmtId="0" fontId="18" fillId="18" borderId="5" xfId="0" quotePrefix="1" applyFont="1" applyFill="1" applyBorder="1" applyAlignment="1">
      <alignment vertical="center" wrapText="1"/>
    </xf>
    <xf numFmtId="0" fontId="0" fillId="0" borderId="28" xfId="0" applyFill="1" applyBorder="1" applyAlignment="1">
      <alignment wrapText="1"/>
    </xf>
    <xf numFmtId="0" fontId="0" fillId="0" borderId="5" xfId="0" applyFill="1" applyBorder="1" applyAlignment="1">
      <alignment wrapText="1"/>
    </xf>
    <xf numFmtId="0" fontId="0" fillId="0" borderId="29" xfId="0" applyFill="1" applyBorder="1" applyAlignment="1">
      <alignment wrapText="1"/>
    </xf>
    <xf numFmtId="0" fontId="31" fillId="20" borderId="29" xfId="0" applyFont="1" applyFill="1" applyBorder="1" applyAlignment="1">
      <alignment horizontal="center" vertical="center" wrapText="1"/>
    </xf>
    <xf numFmtId="0" fontId="18" fillId="18" borderId="57" xfId="0" applyFont="1" applyFill="1" applyBorder="1" applyAlignment="1">
      <alignment horizontal="left" vertical="center" wrapText="1"/>
    </xf>
    <xf numFmtId="0" fontId="18" fillId="0" borderId="20" xfId="0" applyFont="1" applyFill="1" applyBorder="1" applyAlignment="1" applyProtection="1">
      <alignment horizontal="center" vertical="center" wrapText="1"/>
      <protection locked="0"/>
    </xf>
    <xf numFmtId="0" fontId="31"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8" fillId="20" borderId="42" xfId="0" applyFont="1" applyFill="1" applyBorder="1" applyAlignment="1" applyProtection="1">
      <alignment horizontal="left" vertical="center" wrapText="1"/>
    </xf>
    <xf numFmtId="0" fontId="28" fillId="20" borderId="10" xfId="0" applyFont="1" applyFill="1" applyBorder="1" applyAlignment="1" applyProtection="1">
      <alignment horizontal="left" vertical="center" wrapText="1"/>
    </xf>
    <xf numFmtId="0" fontId="28" fillId="20" borderId="18" xfId="0" applyFont="1" applyFill="1" applyBorder="1" applyAlignment="1" applyProtection="1">
      <alignment horizontal="left" vertical="center" wrapText="1"/>
    </xf>
    <xf numFmtId="0" fontId="17" fillId="20" borderId="19" xfId="0" applyFont="1" applyFill="1" applyBorder="1" applyAlignment="1" applyProtection="1">
      <alignment horizontal="center" vertical="center" wrapText="1"/>
    </xf>
    <xf numFmtId="0" fontId="17" fillId="20" borderId="18" xfId="0" applyFont="1" applyFill="1" applyBorder="1" applyAlignment="1" applyProtection="1">
      <alignment horizontal="center" vertical="center" wrapText="1"/>
    </xf>
    <xf numFmtId="0" fontId="17" fillId="20" borderId="7"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58" xfId="0" applyFont="1" applyFill="1" applyBorder="1" applyAlignment="1">
      <alignment horizontal="center" vertical="center" wrapText="1"/>
    </xf>
    <xf numFmtId="0" fontId="18" fillId="18" borderId="25" xfId="0" applyFont="1" applyFill="1" applyBorder="1" applyAlignment="1">
      <alignment horizontal="left" vertical="center" wrapText="1"/>
    </xf>
    <xf numFmtId="0" fontId="18" fillId="18" borderId="26" xfId="0" applyFont="1" applyFill="1" applyBorder="1" applyAlignment="1">
      <alignment horizontal="left" vertical="center" wrapText="1"/>
    </xf>
    <xf numFmtId="0" fontId="18" fillId="0" borderId="26" xfId="0" applyFont="1" applyBorder="1" applyAlignment="1" applyProtection="1">
      <alignment horizontal="center" vertical="center"/>
      <protection locked="0"/>
    </xf>
    <xf numFmtId="0" fontId="17" fillId="2" borderId="12" xfId="0" applyFont="1" applyFill="1" applyBorder="1" applyAlignment="1" applyProtection="1">
      <alignment horizontal="center" vertical="center" wrapText="1"/>
    </xf>
    <xf numFmtId="0" fontId="40" fillId="18" borderId="38" xfId="0" applyFont="1" applyFill="1" applyBorder="1" applyAlignment="1">
      <alignment vertical="center" wrapText="1"/>
    </xf>
    <xf numFmtId="0" fontId="40" fillId="18" borderId="13" xfId="0" applyFont="1" applyFill="1" applyBorder="1" applyAlignment="1">
      <alignment vertical="center" wrapText="1"/>
    </xf>
    <xf numFmtId="0" fontId="40" fillId="18" borderId="11" xfId="0" applyFont="1" applyFill="1" applyBorder="1" applyAlignment="1">
      <alignment vertical="center" wrapText="1"/>
    </xf>
    <xf numFmtId="0" fontId="40" fillId="18" borderId="33" xfId="0" applyFont="1" applyFill="1" applyBorder="1" applyAlignment="1">
      <alignment vertical="center" wrapText="1"/>
    </xf>
    <xf numFmtId="0" fontId="40" fillId="18" borderId="34" xfId="0" applyFont="1" applyFill="1" applyBorder="1" applyAlignment="1">
      <alignment vertical="center" wrapText="1"/>
    </xf>
    <xf numFmtId="0" fontId="40" fillId="18" borderId="35" xfId="0" applyFont="1" applyFill="1" applyBorder="1" applyAlignment="1">
      <alignment vertical="center" wrapText="1"/>
    </xf>
    <xf numFmtId="0" fontId="0" fillId="25" borderId="55" xfId="0" applyFill="1" applyBorder="1" applyAlignment="1">
      <alignment vertical="center" wrapText="1"/>
    </xf>
    <xf numFmtId="0" fontId="0" fillId="25" borderId="67" xfId="0" applyFill="1" applyBorder="1" applyAlignment="1">
      <alignment vertical="center" wrapText="1"/>
    </xf>
    <xf numFmtId="0" fontId="28" fillId="20" borderId="25" xfId="0" applyFont="1" applyFill="1" applyBorder="1" applyAlignment="1">
      <alignment vertical="center" wrapText="1"/>
    </xf>
    <xf numFmtId="0" fontId="28" fillId="20" borderId="26" xfId="0" applyFont="1" applyFill="1" applyBorder="1" applyAlignment="1">
      <alignment vertical="center" wrapText="1"/>
    </xf>
    <xf numFmtId="0" fontId="28" fillId="20" borderId="27" xfId="0" applyFont="1" applyFill="1" applyBorder="1" applyAlignment="1">
      <alignment vertical="center" wrapText="1"/>
    </xf>
    <xf numFmtId="0" fontId="18" fillId="0" borderId="30" xfId="0" applyFont="1" applyBorder="1" applyAlignment="1" applyProtection="1">
      <alignment horizontal="left" vertical="top" wrapText="1"/>
      <protection locked="0"/>
    </xf>
    <xf numFmtId="0" fontId="28" fillId="24" borderId="65" xfId="0" applyFont="1" applyFill="1" applyBorder="1" applyAlignment="1" applyProtection="1">
      <alignment vertical="center" wrapText="1"/>
    </xf>
    <xf numFmtId="0" fontId="28" fillId="24" borderId="55" xfId="0" applyFont="1" applyFill="1" applyBorder="1" applyAlignment="1" applyProtection="1">
      <alignment vertical="center" wrapText="1"/>
    </xf>
    <xf numFmtId="0" fontId="28" fillId="24" borderId="67" xfId="0" applyFont="1" applyFill="1" applyBorder="1" applyAlignment="1" applyProtection="1">
      <alignment vertical="center" wrapText="1"/>
    </xf>
    <xf numFmtId="0" fontId="18" fillId="18" borderId="15" xfId="0" applyFont="1" applyFill="1" applyBorder="1" applyAlignment="1">
      <alignment horizontal="left" vertical="center" wrapText="1"/>
    </xf>
    <xf numFmtId="0" fontId="18" fillId="18" borderId="28" xfId="0" applyFont="1" applyFill="1" applyBorder="1" applyAlignment="1">
      <alignment horizontal="left" vertical="center" wrapText="1" indent="1"/>
    </xf>
    <xf numFmtId="0" fontId="18" fillId="18" borderId="5" xfId="0" applyFont="1" applyFill="1" applyBorder="1" applyAlignment="1">
      <alignment horizontal="left" vertical="center" wrapText="1" indent="1"/>
    </xf>
    <xf numFmtId="0" fontId="18" fillId="0" borderId="63"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70" xfId="0" applyFont="1" applyBorder="1" applyAlignment="1" applyProtection="1">
      <alignment horizontal="left" vertical="top" wrapText="1"/>
      <protection locked="0"/>
    </xf>
    <xf numFmtId="0" fontId="17" fillId="22" borderId="22" xfId="0" applyFont="1" applyFill="1" applyBorder="1" applyAlignment="1">
      <alignment horizontal="left" vertical="center" wrapText="1"/>
    </xf>
    <xf numFmtId="0" fontId="17" fillId="22" borderId="23" xfId="0" applyFont="1" applyFill="1" applyBorder="1" applyAlignment="1">
      <alignment horizontal="left" vertical="center" wrapText="1"/>
    </xf>
    <xf numFmtId="0" fontId="17" fillId="22" borderId="24" xfId="0" applyFont="1" applyFill="1" applyBorder="1" applyAlignment="1">
      <alignment horizontal="left" vertical="center" wrapText="1"/>
    </xf>
    <xf numFmtId="0" fontId="16" fillId="18" borderId="38" xfId="0" applyFont="1" applyFill="1" applyBorder="1" applyAlignment="1">
      <alignment horizontal="left" vertical="center" wrapText="1"/>
    </xf>
    <xf numFmtId="0" fontId="16" fillId="18" borderId="13" xfId="0" applyFont="1" applyFill="1" applyBorder="1" applyAlignment="1">
      <alignment horizontal="left" vertical="center" wrapText="1"/>
    </xf>
    <xf numFmtId="0" fontId="16" fillId="18" borderId="11" xfId="0" applyFont="1" applyFill="1" applyBorder="1" applyAlignment="1">
      <alignment horizontal="left" vertical="center" wrapText="1"/>
    </xf>
    <xf numFmtId="0" fontId="18" fillId="0" borderId="5" xfId="0" applyFont="1" applyBorder="1" applyAlignment="1" applyProtection="1">
      <alignment vertical="center" wrapText="1"/>
      <protection locked="0"/>
    </xf>
    <xf numFmtId="0" fontId="28" fillId="21" borderId="25" xfId="0" applyFont="1" applyFill="1" applyBorder="1" applyAlignment="1">
      <alignment horizontal="left" vertical="center" wrapText="1"/>
    </xf>
    <xf numFmtId="0" fontId="31" fillId="21" borderId="26" xfId="0" applyFont="1" applyFill="1" applyBorder="1" applyAlignment="1">
      <alignment horizontal="left" vertical="center" wrapText="1"/>
    </xf>
    <xf numFmtId="0" fontId="20" fillId="23" borderId="44" xfId="0" applyFont="1" applyFill="1" applyBorder="1" applyAlignment="1">
      <alignment vertical="center" wrapText="1"/>
    </xf>
    <xf numFmtId="0" fontId="17" fillId="23" borderId="45" xfId="0" applyFont="1" applyFill="1" applyBorder="1" applyAlignment="1">
      <alignment vertical="center" wrapText="1"/>
    </xf>
    <xf numFmtId="0" fontId="17" fillId="23" borderId="46" xfId="0" applyFont="1" applyFill="1" applyBorder="1" applyAlignment="1">
      <alignment vertical="center" wrapText="1"/>
    </xf>
    <xf numFmtId="0" fontId="18" fillId="0" borderId="30"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18" fillId="0" borderId="31" xfId="0" applyFont="1" applyBorder="1" applyAlignment="1" applyProtection="1">
      <alignment vertical="top" wrapText="1"/>
      <protection locked="0"/>
    </xf>
    <xf numFmtId="0" fontId="18" fillId="0" borderId="32" xfId="0" applyFont="1" applyBorder="1" applyAlignment="1" applyProtection="1">
      <alignment vertical="top" wrapText="1"/>
      <protection locked="0"/>
    </xf>
    <xf numFmtId="0" fontId="18" fillId="0" borderId="31" xfId="0" applyFont="1" applyBorder="1" applyAlignment="1" applyProtection="1">
      <alignment vertical="center" wrapText="1"/>
      <protection locked="0"/>
    </xf>
    <xf numFmtId="0" fontId="17" fillId="21" borderId="26" xfId="0" applyFont="1" applyFill="1" applyBorder="1" applyAlignment="1">
      <alignment horizontal="center" vertical="center" wrapText="1"/>
    </xf>
    <xf numFmtId="0" fontId="17" fillId="21" borderId="27" xfId="0" applyFont="1" applyFill="1" applyBorder="1" applyAlignment="1">
      <alignment horizontal="center" vertical="center" wrapText="1"/>
    </xf>
    <xf numFmtId="0" fontId="31" fillId="18" borderId="47" xfId="0" applyFont="1" applyFill="1" applyBorder="1" applyAlignment="1">
      <alignment vertical="center" wrapText="1"/>
    </xf>
    <xf numFmtId="0" fontId="31" fillId="0" borderId="17" xfId="0" applyFont="1" applyBorder="1" applyAlignment="1">
      <alignment wrapText="1"/>
    </xf>
    <xf numFmtId="0" fontId="20" fillId="23" borderId="25" xfId="0" applyFont="1" applyFill="1" applyBorder="1" applyAlignment="1">
      <alignment vertical="center" wrapText="1"/>
    </xf>
    <xf numFmtId="0" fontId="28" fillId="23" borderId="26" xfId="0" applyFont="1" applyFill="1" applyBorder="1" applyAlignment="1">
      <alignment vertical="center" wrapText="1"/>
    </xf>
    <xf numFmtId="0" fontId="28" fillId="23" borderId="27" xfId="0" applyFont="1" applyFill="1" applyBorder="1" applyAlignment="1">
      <alignment vertical="center" wrapText="1"/>
    </xf>
    <xf numFmtId="0" fontId="31" fillId="18" borderId="28" xfId="0" applyFont="1" applyFill="1" applyBorder="1" applyAlignment="1">
      <alignment horizontal="left" vertical="center"/>
    </xf>
    <xf numFmtId="0" fontId="31" fillId="18" borderId="5" xfId="0" applyFont="1" applyFill="1" applyBorder="1" applyAlignment="1">
      <alignment horizontal="left" vertical="center"/>
    </xf>
    <xf numFmtId="0" fontId="31" fillId="18" borderId="42" xfId="0" applyFont="1" applyFill="1" applyBorder="1" applyAlignment="1">
      <alignment vertical="center" wrapText="1"/>
    </xf>
    <xf numFmtId="0" fontId="31" fillId="18" borderId="10" xfId="0" applyFont="1" applyFill="1" applyBorder="1" applyAlignment="1">
      <alignment vertical="center" wrapText="1"/>
    </xf>
    <xf numFmtId="0" fontId="31" fillId="18" borderId="18" xfId="0" applyFont="1" applyFill="1" applyBorder="1" applyAlignment="1">
      <alignment vertical="center" wrapText="1"/>
    </xf>
    <xf numFmtId="0" fontId="18" fillId="0" borderId="13"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left" vertical="top" wrapText="1"/>
      <protection locked="0"/>
    </xf>
    <xf numFmtId="0" fontId="18" fillId="0" borderId="62" xfId="0" applyFont="1" applyFill="1" applyBorder="1" applyAlignment="1" applyProtection="1">
      <alignment horizontal="left" vertical="top" wrapText="1"/>
      <protection locked="0"/>
    </xf>
    <xf numFmtId="0" fontId="20" fillId="23" borderId="52" xfId="0" applyFont="1" applyFill="1" applyBorder="1" applyAlignment="1">
      <alignment vertical="center" wrapText="1"/>
    </xf>
    <xf numFmtId="0" fontId="28" fillId="23" borderId="53" xfId="0" applyFont="1" applyFill="1" applyBorder="1" applyAlignment="1">
      <alignment vertical="center" wrapText="1"/>
    </xf>
    <xf numFmtId="0" fontId="28" fillId="23" borderId="54" xfId="0" applyFont="1" applyFill="1" applyBorder="1" applyAlignment="1">
      <alignment vertical="center" wrapText="1"/>
    </xf>
    <xf numFmtId="0" fontId="18" fillId="0" borderId="21" xfId="0" applyFont="1" applyBorder="1" applyAlignment="1" applyProtection="1">
      <alignment horizontal="center" vertical="center" wrapText="1"/>
      <protection locked="0"/>
    </xf>
    <xf numFmtId="0" fontId="18" fillId="0" borderId="62" xfId="0" applyFont="1" applyBorder="1" applyAlignment="1" applyProtection="1">
      <alignment horizontal="center" vertical="center" wrapText="1"/>
      <protection locked="0"/>
    </xf>
    <xf numFmtId="0" fontId="20" fillId="23" borderId="65" xfId="0" applyFont="1" applyFill="1" applyBorder="1" applyAlignment="1">
      <alignment vertical="center" wrapText="1"/>
    </xf>
    <xf numFmtId="0" fontId="20" fillId="23" borderId="55" xfId="0" applyFont="1" applyFill="1" applyBorder="1" applyAlignment="1">
      <alignment vertical="center" wrapText="1"/>
    </xf>
    <xf numFmtId="0" fontId="20" fillId="23" borderId="67" xfId="0" applyFont="1" applyFill="1" applyBorder="1" applyAlignment="1">
      <alignment vertical="center" wrapText="1"/>
    </xf>
    <xf numFmtId="0" fontId="28" fillId="2" borderId="49"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18" fillId="0" borderId="5" xfId="0" applyFont="1" applyFill="1" applyBorder="1" applyAlignment="1" applyProtection="1">
      <alignment horizontal="center" vertical="center"/>
      <protection locked="0"/>
    </xf>
    <xf numFmtId="0" fontId="31" fillId="18" borderId="63" xfId="0" applyFont="1" applyFill="1" applyBorder="1" applyAlignment="1">
      <alignment horizontal="left" vertical="center" wrapText="1"/>
    </xf>
    <xf numFmtId="0" fontId="31" fillId="18" borderId="16" xfId="0" applyFont="1" applyFill="1" applyBorder="1" applyAlignment="1">
      <alignment horizontal="left" vertical="center" wrapText="1"/>
    </xf>
    <xf numFmtId="0" fontId="18" fillId="0" borderId="16"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protection locked="0"/>
    </xf>
    <xf numFmtId="0" fontId="31" fillId="0" borderId="16" xfId="0" applyFont="1" applyFill="1" applyBorder="1" applyAlignment="1" applyProtection="1">
      <alignment horizontal="left" vertical="center" wrapText="1"/>
      <protection locked="0"/>
    </xf>
    <xf numFmtId="0" fontId="31" fillId="0" borderId="62" xfId="0" applyFont="1" applyFill="1" applyBorder="1" applyAlignment="1" applyProtection="1">
      <alignment horizontal="left" vertical="center" wrapText="1"/>
      <protection locked="0"/>
    </xf>
    <xf numFmtId="0" fontId="20" fillId="23" borderId="63" xfId="0" applyFont="1" applyFill="1" applyBorder="1" applyAlignment="1">
      <alignment horizontal="left" vertical="center" wrapText="1"/>
    </xf>
    <xf numFmtId="0" fontId="20" fillId="23" borderId="16" xfId="0" applyFont="1" applyFill="1" applyBorder="1" applyAlignment="1">
      <alignment horizontal="left" vertical="center" wrapText="1"/>
    </xf>
    <xf numFmtId="0" fontId="20" fillId="23" borderId="62" xfId="0" applyFont="1" applyFill="1" applyBorder="1" applyAlignment="1">
      <alignment horizontal="left" vertical="center" wrapText="1"/>
    </xf>
    <xf numFmtId="0" fontId="18" fillId="4" borderId="26" xfId="0" applyFont="1" applyFill="1" applyBorder="1" applyAlignment="1" applyProtection="1">
      <alignment horizontal="center" vertical="center" wrapText="1"/>
      <protection locked="0"/>
    </xf>
    <xf numFmtId="0" fontId="18" fillId="4" borderId="27" xfId="0" applyFont="1" applyFill="1" applyBorder="1" applyAlignment="1" applyProtection="1">
      <alignment horizontal="center" vertical="center" wrapText="1"/>
      <protection locked="0"/>
    </xf>
    <xf numFmtId="0" fontId="31" fillId="7" borderId="23" xfId="0" applyFont="1" applyFill="1" applyBorder="1" applyAlignment="1" applyProtection="1">
      <alignment vertical="center"/>
    </xf>
    <xf numFmtId="0" fontId="31" fillId="0" borderId="23" xfId="0" applyFont="1" applyBorder="1" applyAlignment="1" applyProtection="1">
      <alignment vertical="center"/>
    </xf>
    <xf numFmtId="0" fontId="31" fillId="0" borderId="24" xfId="0" applyFont="1" applyBorder="1" applyAlignment="1" applyProtection="1">
      <alignment vertical="center"/>
    </xf>
    <xf numFmtId="0" fontId="28" fillId="25" borderId="65" xfId="0" applyFont="1" applyFill="1" applyBorder="1" applyAlignment="1" applyProtection="1">
      <alignment vertical="center" wrapText="1"/>
    </xf>
    <xf numFmtId="0" fontId="28" fillId="25" borderId="55" xfId="0" applyFont="1" applyFill="1" applyBorder="1" applyAlignment="1" applyProtection="1">
      <alignment vertical="center" wrapText="1"/>
    </xf>
    <xf numFmtId="0" fontId="28" fillId="25" borderId="67" xfId="0" applyFont="1" applyFill="1" applyBorder="1" applyAlignment="1" applyProtection="1">
      <alignment vertical="center" wrapText="1"/>
    </xf>
    <xf numFmtId="0" fontId="34" fillId="18" borderId="65" xfId="0" applyFont="1" applyFill="1" applyBorder="1" applyAlignment="1" applyProtection="1">
      <alignment vertical="center" wrapText="1"/>
    </xf>
    <xf numFmtId="0" fontId="34" fillId="18" borderId="55" xfId="0" applyFont="1" applyFill="1" applyBorder="1" applyAlignment="1" applyProtection="1">
      <alignment vertical="center" wrapText="1"/>
    </xf>
    <xf numFmtId="0" fontId="34" fillId="18" borderId="67" xfId="0" applyFont="1" applyFill="1" applyBorder="1" applyAlignment="1" applyProtection="1">
      <alignment vertical="center" wrapText="1"/>
    </xf>
    <xf numFmtId="0" fontId="31" fillId="0" borderId="20"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72" xfId="0" applyFont="1" applyFill="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17" fillId="20" borderId="60" xfId="0" applyFont="1" applyFill="1" applyBorder="1" applyAlignment="1" applyProtection="1">
      <alignment horizontal="center" vertical="center" wrapText="1"/>
    </xf>
    <xf numFmtId="0" fontId="24" fillId="19" borderId="22" xfId="0" applyFont="1" applyFill="1" applyBorder="1" applyAlignment="1" applyProtection="1">
      <alignment horizontal="center" vertical="center"/>
    </xf>
    <xf numFmtId="0" fontId="0" fillId="19" borderId="23" xfId="0" applyFill="1" applyBorder="1" applyAlignment="1" applyProtection="1">
      <alignment horizontal="center" vertical="center"/>
    </xf>
    <xf numFmtId="0" fontId="0" fillId="0" borderId="23" xfId="0" applyBorder="1" applyAlignment="1" applyProtection="1">
      <alignment vertical="center"/>
    </xf>
    <xf numFmtId="0" fontId="0" fillId="0" borderId="24" xfId="0" applyBorder="1" applyAlignment="1" applyProtection="1">
      <alignment vertical="center"/>
    </xf>
    <xf numFmtId="0" fontId="31" fillId="18" borderId="5" xfId="0" applyFont="1" applyFill="1" applyBorder="1" applyAlignment="1">
      <alignment wrapText="1"/>
    </xf>
    <xf numFmtId="0" fontId="18" fillId="0" borderId="12" xfId="0" applyFont="1" applyBorder="1" applyAlignment="1" applyProtection="1">
      <alignment horizontal="center" vertical="center"/>
      <protection locked="0"/>
    </xf>
    <xf numFmtId="0" fontId="31" fillId="0" borderId="12" xfId="0" applyFont="1" applyBorder="1" applyAlignment="1" applyProtection="1">
      <alignment horizontal="center" vertical="center" wrapText="1"/>
      <protection locked="0"/>
    </xf>
    <xf numFmtId="0" fontId="31" fillId="0" borderId="12"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5" xfId="0" applyFont="1" applyFill="1" applyBorder="1" applyAlignment="1" applyProtection="1">
      <alignment horizontal="center" vertical="center"/>
      <protection locked="0"/>
    </xf>
    <xf numFmtId="0" fontId="18" fillId="0" borderId="65" xfId="0" applyFont="1" applyBorder="1" applyAlignment="1" applyProtection="1">
      <alignment horizontal="left" vertical="top" wrapText="1"/>
      <protection locked="0"/>
    </xf>
    <xf numFmtId="0" fontId="18" fillId="0" borderId="55" xfId="0" applyFont="1" applyBorder="1" applyAlignment="1" applyProtection="1">
      <alignment horizontal="left" vertical="top" wrapText="1"/>
      <protection locked="0"/>
    </xf>
    <xf numFmtId="0" fontId="18" fillId="0" borderId="67" xfId="0" applyFont="1" applyBorder="1" applyAlignment="1" applyProtection="1">
      <alignment horizontal="left" vertical="top" wrapText="1"/>
      <protection locked="0"/>
    </xf>
    <xf numFmtId="0" fontId="18" fillId="0" borderId="17"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left" vertical="center" wrapText="1"/>
      <protection locked="0"/>
    </xf>
    <xf numFmtId="0" fontId="31" fillId="0" borderId="48" xfId="0" applyFont="1" applyFill="1" applyBorder="1" applyAlignment="1" applyProtection="1">
      <alignment horizontal="left" vertical="center" wrapText="1"/>
      <protection locked="0"/>
    </xf>
    <xf numFmtId="0" fontId="28" fillId="2" borderId="26"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59"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61" xfId="0" applyFont="1" applyFill="1" applyBorder="1" applyAlignment="1">
      <alignment horizontal="left" vertical="center" wrapText="1"/>
    </xf>
    <xf numFmtId="0" fontId="18" fillId="0" borderId="31"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28" fillId="20" borderId="28" xfId="0" applyFont="1" applyFill="1" applyBorder="1" applyAlignment="1">
      <alignment horizontal="left" vertical="center" wrapText="1"/>
    </xf>
    <xf numFmtId="0" fontId="28" fillId="20" borderId="5" xfId="0" applyFont="1" applyFill="1" applyBorder="1" applyAlignment="1">
      <alignment horizontal="left" vertical="center" wrapText="1"/>
    </xf>
    <xf numFmtId="0" fontId="17" fillId="20" borderId="5" xfId="0" applyFont="1" applyFill="1" applyBorder="1" applyAlignment="1">
      <alignment horizontal="center" vertical="center" wrapText="1"/>
    </xf>
    <xf numFmtId="0" fontId="17" fillId="20" borderId="29" xfId="0" applyFont="1" applyFill="1" applyBorder="1" applyAlignment="1">
      <alignment horizontal="center" vertical="center" wrapText="1"/>
    </xf>
    <xf numFmtId="0" fontId="18" fillId="0" borderId="31" xfId="0" applyFont="1" applyFill="1" applyBorder="1" applyAlignment="1" applyProtection="1">
      <alignment horizontal="center" vertical="center" wrapText="1"/>
      <protection locked="0"/>
    </xf>
    <xf numFmtId="0" fontId="17" fillId="2" borderId="26" xfId="0" applyFont="1" applyFill="1" applyBorder="1" applyAlignment="1" applyProtection="1">
      <alignment horizontal="center" vertical="center" wrapText="1"/>
    </xf>
    <xf numFmtId="0" fontId="17" fillId="2" borderId="27" xfId="0" applyFont="1" applyFill="1" applyBorder="1" applyAlignment="1">
      <alignment horizontal="center" vertical="center"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28" fillId="18" borderId="25" xfId="0" applyFont="1" applyFill="1" applyBorder="1" applyAlignment="1">
      <alignment horizontal="left" vertical="center" wrapText="1"/>
    </xf>
    <xf numFmtId="0" fontId="17" fillId="0" borderId="4" xfId="0" applyFont="1" applyBorder="1" applyAlignment="1" applyProtection="1">
      <alignment vertical="center" wrapText="1"/>
    </xf>
    <xf numFmtId="0" fontId="17" fillId="0" borderId="0" xfId="0" applyFont="1" applyAlignment="1" applyProtection="1">
      <alignment vertical="center" wrapText="1"/>
    </xf>
    <xf numFmtId="0" fontId="18" fillId="0" borderId="0" xfId="0" applyFont="1" applyAlignment="1">
      <alignment wrapText="1"/>
    </xf>
    <xf numFmtId="0" fontId="17" fillId="0" borderId="0" xfId="2" applyFont="1" applyAlignment="1" applyProtection="1">
      <alignment vertical="center" wrapText="1"/>
    </xf>
    <xf numFmtId="0" fontId="54" fillId="0" borderId="0" xfId="2" applyFont="1" applyAlignment="1" applyProtection="1">
      <alignment horizontal="center" vertical="center"/>
    </xf>
    <xf numFmtId="0" fontId="17" fillId="6" borderId="19" xfId="2" applyFont="1" applyFill="1" applyBorder="1" applyAlignment="1" applyProtection="1">
      <alignment horizontal="center" vertical="center" wrapText="1"/>
    </xf>
    <xf numFmtId="0" fontId="17" fillId="6" borderId="18" xfId="2" applyFont="1" applyFill="1" applyBorder="1" applyAlignment="1" applyProtection="1">
      <alignment horizontal="center" vertical="center" wrapText="1"/>
    </xf>
    <xf numFmtId="0" fontId="17" fillId="6" borderId="19" xfId="2" applyFont="1" applyFill="1" applyBorder="1" applyAlignment="1" applyProtection="1">
      <alignment horizontal="center" wrapText="1"/>
    </xf>
    <xf numFmtId="0" fontId="17" fillId="6" borderId="18" xfId="2" applyFont="1" applyFill="1" applyBorder="1" applyAlignment="1" applyProtection="1">
      <alignment horizontal="center" wrapText="1"/>
    </xf>
    <xf numFmtId="0" fontId="18" fillId="18" borderId="5" xfId="2" applyFont="1" applyFill="1" applyBorder="1" applyAlignment="1">
      <alignment wrapText="1"/>
    </xf>
    <xf numFmtId="0" fontId="18" fillId="18" borderId="5" xfId="2" applyFont="1" applyFill="1" applyBorder="1" applyAlignment="1" applyProtection="1">
      <alignment wrapText="1"/>
    </xf>
    <xf numFmtId="0" fontId="18" fillId="18" borderId="15" xfId="2" applyNumberFormat="1" applyFont="1" applyFill="1" applyBorder="1" applyAlignment="1" applyProtection="1">
      <alignment horizontal="center" vertical="center"/>
    </xf>
    <xf numFmtId="0" fontId="18" fillId="18" borderId="13" xfId="2" applyNumberFormat="1" applyFont="1" applyFill="1" applyBorder="1" applyAlignment="1" applyProtection="1">
      <alignment horizontal="center" vertical="center"/>
    </xf>
    <xf numFmtId="0" fontId="18" fillId="18" borderId="11" xfId="2" applyNumberFormat="1" applyFont="1" applyFill="1" applyBorder="1" applyAlignment="1" applyProtection="1">
      <alignment horizontal="center" vertical="center"/>
    </xf>
    <xf numFmtId="11" fontId="30" fillId="18" borderId="38" xfId="0" applyNumberFormat="1" applyFont="1" applyFill="1" applyBorder="1" applyAlignment="1">
      <alignment vertical="center" wrapText="1"/>
    </xf>
    <xf numFmtId="0" fontId="0" fillId="0" borderId="13" xfId="0" applyBorder="1" applyAlignment="1">
      <alignment wrapText="1"/>
    </xf>
    <xf numFmtId="0" fontId="0" fillId="0" borderId="39" xfId="0" applyBorder="1" applyAlignment="1">
      <alignment wrapText="1"/>
    </xf>
    <xf numFmtId="0" fontId="0" fillId="0" borderId="0" xfId="0" applyBorder="1" applyAlignment="1">
      <alignment horizontal="center" wrapText="1"/>
    </xf>
    <xf numFmtId="0" fontId="28" fillId="18" borderId="44" xfId="0" applyFont="1" applyFill="1" applyBorder="1" applyAlignment="1" applyProtection="1">
      <alignment vertical="center" wrapText="1"/>
    </xf>
    <xf numFmtId="0" fontId="28" fillId="18" borderId="45" xfId="0" applyFont="1" applyFill="1" applyBorder="1" applyAlignment="1" applyProtection="1">
      <alignment vertical="center" wrapText="1"/>
    </xf>
    <xf numFmtId="0" fontId="28" fillId="18" borderId="46" xfId="0" applyFont="1" applyFill="1" applyBorder="1" applyAlignment="1" applyProtection="1">
      <alignment vertical="center" wrapText="1"/>
    </xf>
    <xf numFmtId="0" fontId="31" fillId="0" borderId="50" xfId="0" applyFont="1" applyBorder="1" applyAlignment="1" applyProtection="1">
      <alignment horizontal="center" vertical="center" wrapText="1"/>
      <protection locked="0"/>
    </xf>
    <xf numFmtId="0" fontId="31" fillId="0" borderId="0" xfId="0" applyFont="1" applyBorder="1" applyAlignment="1" applyProtection="1">
      <alignment horizontal="center"/>
    </xf>
    <xf numFmtId="0" fontId="32" fillId="10" borderId="51" xfId="0" applyFont="1" applyFill="1" applyBorder="1" applyAlignment="1">
      <alignment horizontal="center" vertical="center" wrapText="1"/>
    </xf>
    <xf numFmtId="0" fontId="32" fillId="11" borderId="51" xfId="0" applyFont="1" applyFill="1" applyBorder="1" applyAlignment="1">
      <alignment horizontal="center" vertical="center" wrapText="1"/>
    </xf>
    <xf numFmtId="0" fontId="30" fillId="18" borderId="38" xfId="0" applyFont="1" applyFill="1" applyBorder="1" applyAlignment="1">
      <alignment vertical="center" wrapText="1"/>
    </xf>
    <xf numFmtId="49" fontId="28" fillId="17" borderId="59" xfId="0" applyNumberFormat="1" applyFont="1" applyFill="1" applyBorder="1" applyAlignment="1" applyProtection="1">
      <alignment vertical="center" wrapText="1"/>
    </xf>
    <xf numFmtId="0" fontId="0" fillId="0" borderId="51" xfId="0" applyBorder="1" applyAlignment="1">
      <alignment vertical="center" wrapText="1"/>
    </xf>
    <xf numFmtId="0" fontId="0" fillId="0" borderId="60" xfId="0" applyBorder="1" applyAlignment="1">
      <alignment vertical="center" wrapText="1"/>
    </xf>
    <xf numFmtId="49" fontId="28" fillId="17" borderId="59" xfId="0" applyNumberFormat="1" applyFont="1" applyFill="1" applyBorder="1" applyAlignment="1">
      <alignment vertical="center" wrapText="1"/>
    </xf>
    <xf numFmtId="0" fontId="0" fillId="0" borderId="51" xfId="0" applyBorder="1" applyAlignment="1">
      <alignment wrapText="1"/>
    </xf>
    <xf numFmtId="0" fontId="0" fillId="0" borderId="60" xfId="0" applyBorder="1" applyAlignment="1">
      <alignment wrapText="1"/>
    </xf>
    <xf numFmtId="0" fontId="28" fillId="23" borderId="59" xfId="0" applyFont="1" applyFill="1" applyBorder="1" applyAlignment="1" applyProtection="1">
      <alignment horizontal="center" vertical="center" wrapText="1"/>
    </xf>
    <xf numFmtId="0" fontId="28" fillId="23" borderId="51" xfId="0" applyFont="1" applyFill="1" applyBorder="1" applyAlignment="1" applyProtection="1">
      <alignment horizontal="center" vertical="center" wrapText="1"/>
    </xf>
    <xf numFmtId="0" fontId="28" fillId="23" borderId="60" xfId="0" applyFont="1" applyFill="1" applyBorder="1" applyAlignment="1" applyProtection="1">
      <alignment horizontal="center" vertical="center" wrapText="1"/>
    </xf>
    <xf numFmtId="0" fontId="24" fillId="18" borderId="22" xfId="0" applyFont="1" applyFill="1" applyBorder="1" applyAlignment="1" applyProtection="1">
      <alignment vertical="center" wrapText="1"/>
    </xf>
    <xf numFmtId="0" fontId="0" fillId="18" borderId="23" xfId="0" applyFill="1" applyBorder="1" applyAlignment="1" applyProtection="1">
      <alignment wrapText="1"/>
    </xf>
    <xf numFmtId="0" fontId="0" fillId="0" borderId="23" xfId="0" applyBorder="1" applyAlignment="1">
      <alignment wrapText="1"/>
    </xf>
    <xf numFmtId="0" fontId="0" fillId="0" borderId="24" xfId="0" applyBorder="1" applyAlignment="1">
      <alignment wrapText="1"/>
    </xf>
    <xf numFmtId="0" fontId="31" fillId="0" borderId="0" xfId="0" applyFont="1" applyBorder="1" applyAlignment="1" applyProtection="1">
      <alignment horizontal="left" vertical="center" wrapText="1"/>
    </xf>
    <xf numFmtId="0" fontId="3" fillId="18" borderId="15" xfId="0" applyFont="1" applyFill="1" applyBorder="1" applyAlignment="1" applyProtection="1">
      <alignment horizontal="center" vertical="center" wrapText="1"/>
    </xf>
    <xf numFmtId="0" fontId="0" fillId="18" borderId="13" xfId="0" applyFill="1" applyBorder="1" applyAlignment="1" applyProtection="1">
      <alignment horizontal="center" vertical="center" wrapText="1"/>
    </xf>
    <xf numFmtId="0" fontId="0" fillId="18" borderId="39" xfId="0" applyFill="1" applyBorder="1" applyAlignment="1" applyProtection="1">
      <alignment horizontal="center" vertical="center" wrapText="1"/>
    </xf>
    <xf numFmtId="0" fontId="3" fillId="0" borderId="36"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23" fillId="7" borderId="22" xfId="0" applyFont="1" applyFill="1" applyBorder="1" applyAlignment="1" applyProtection="1">
      <alignment horizontal="center" wrapText="1"/>
    </xf>
    <xf numFmtId="0" fontId="23" fillId="7" borderId="23" xfId="0" applyFont="1" applyFill="1" applyBorder="1" applyAlignment="1" applyProtection="1">
      <alignment horizontal="center" wrapText="1"/>
    </xf>
    <xf numFmtId="0" fontId="23" fillId="7" borderId="24" xfId="0" applyFont="1" applyFill="1" applyBorder="1" applyAlignment="1" applyProtection="1">
      <alignment horizontal="center" wrapText="1"/>
    </xf>
    <xf numFmtId="0" fontId="19" fillId="9" borderId="7" xfId="0" applyFont="1" applyFill="1" applyBorder="1" applyAlignment="1">
      <alignment horizontal="left" vertical="center" wrapText="1"/>
    </xf>
    <xf numFmtId="0" fontId="0" fillId="0" borderId="58" xfId="0" applyBorder="1" applyAlignment="1">
      <alignment vertical="center" wrapText="1"/>
    </xf>
    <xf numFmtId="49" fontId="31" fillId="8" borderId="5" xfId="0" applyNumberFormat="1" applyFont="1" applyFill="1" applyBorder="1" applyAlignment="1" applyProtection="1">
      <alignment horizontal="left" vertical="top" wrapText="1"/>
      <protection locked="0"/>
    </xf>
    <xf numFmtId="49" fontId="31" fillId="8" borderId="29" xfId="0" applyNumberFormat="1" applyFont="1" applyFill="1" applyBorder="1" applyAlignment="1" applyProtection="1">
      <alignment horizontal="left" vertical="top" wrapText="1"/>
      <protection locked="0"/>
    </xf>
    <xf numFmtId="49" fontId="31" fillId="8" borderId="31" xfId="0" applyNumberFormat="1" applyFont="1" applyFill="1" applyBorder="1" applyAlignment="1" applyProtection="1">
      <alignment horizontal="left" vertical="top" wrapText="1"/>
      <protection locked="0"/>
    </xf>
    <xf numFmtId="49" fontId="31" fillId="8" borderId="32" xfId="0" applyNumberFormat="1" applyFont="1" applyFill="1" applyBorder="1" applyAlignment="1" applyProtection="1">
      <alignment horizontal="left" vertical="top" wrapText="1"/>
      <protection locked="0"/>
    </xf>
    <xf numFmtId="11" fontId="30" fillId="18" borderId="38" xfId="0" applyNumberFormat="1" applyFont="1" applyFill="1" applyBorder="1" applyAlignment="1" applyProtection="1">
      <alignment vertical="center" wrapText="1"/>
    </xf>
    <xf numFmtId="0" fontId="28" fillId="18" borderId="47" xfId="0" applyFont="1" applyFill="1" applyBorder="1" applyAlignment="1">
      <alignment horizontal="left" vertical="center" wrapText="1"/>
    </xf>
    <xf numFmtId="0" fontId="28" fillId="18" borderId="17" xfId="0" applyFont="1" applyFill="1" applyBorder="1" applyAlignment="1">
      <alignment horizontal="left" vertical="center" wrapText="1"/>
    </xf>
    <xf numFmtId="0" fontId="28" fillId="0" borderId="17" xfId="0" applyFont="1" applyFill="1" applyBorder="1" applyAlignment="1">
      <alignment horizontal="center" vertical="center" wrapText="1"/>
    </xf>
    <xf numFmtId="0" fontId="28" fillId="0" borderId="48" xfId="0" applyFont="1" applyFill="1" applyBorder="1" applyAlignment="1">
      <alignment horizontal="center" vertical="center" wrapText="1"/>
    </xf>
  </cellXfs>
  <cellStyles count="6">
    <cellStyle name="Comma" xfId="3" builtinId="3"/>
    <cellStyle name="Hyperlink" xfId="5" builtinId="8"/>
    <cellStyle name="Normal" xfId="0" builtinId="0"/>
    <cellStyle name="Normal 2" xfId="2" xr:uid="{DC09588B-ECBF-47B6-95AA-8BC681BC2C7D}"/>
    <cellStyle name="Normal_Sheet1" xfId="4" xr:uid="{03C24FCD-3752-45BA-BFCD-0EFDFC951512}"/>
    <cellStyle name="Percent" xfId="1" builtinId="5"/>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264C6"/>
      <color rgb="FFFBF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176892</xdr:rowOff>
    </xdr:from>
    <xdr:to>
      <xdr:col>4</xdr:col>
      <xdr:colOff>1228725</xdr:colOff>
      <xdr:row>2</xdr:row>
      <xdr:rowOff>666749</xdr:rowOff>
    </xdr:to>
    <xdr:pic>
      <xdr:nvPicPr>
        <xdr:cNvPr id="2" name="Picture 3">
          <a:extLst>
            <a:ext uri="{FF2B5EF4-FFF2-40B4-BE49-F238E27FC236}">
              <a16:creationId xmlns:a16="http://schemas.microsoft.com/office/drawing/2014/main" id="{3BAB7ADD-89CB-4305-8393-FE15A52F00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76892"/>
          <a:ext cx="2009775" cy="4898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11</xdr:row>
      <xdr:rowOff>190500</xdr:rowOff>
    </xdr:from>
    <xdr:ext cx="184731" cy="264560"/>
    <xdr:sp macro="" textlink="">
      <xdr:nvSpPr>
        <xdr:cNvPr id="2" name="TextBox 1">
          <a:extLst>
            <a:ext uri="{FF2B5EF4-FFF2-40B4-BE49-F238E27FC236}">
              <a16:creationId xmlns:a16="http://schemas.microsoft.com/office/drawing/2014/main" id="{1C692487-FEA6-413E-B036-02A09591FB93}"/>
            </a:ext>
          </a:extLst>
        </xdr:cNvPr>
        <xdr:cNvSpPr txBox="1"/>
      </xdr:nvSpPr>
      <xdr:spPr>
        <a:xfrm>
          <a:off x="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xdr:oneCellAnchor>
    <xdr:from>
      <xdr:col>1</xdr:col>
      <xdr:colOff>0</xdr:colOff>
      <xdr:row>9</xdr:row>
      <xdr:rowOff>190500</xdr:rowOff>
    </xdr:from>
    <xdr:ext cx="184731" cy="264560"/>
    <xdr:sp macro="" textlink="">
      <xdr:nvSpPr>
        <xdr:cNvPr id="3" name="TextBox 2">
          <a:extLst>
            <a:ext uri="{FF2B5EF4-FFF2-40B4-BE49-F238E27FC236}">
              <a16:creationId xmlns:a16="http://schemas.microsoft.com/office/drawing/2014/main" id="{1F6E4BC7-A302-4365-AC4F-F2D38E20C9C0}"/>
            </a:ext>
          </a:extLst>
        </xdr:cNvPr>
        <xdr:cNvSpPr txBox="1"/>
      </xdr:nvSpPr>
      <xdr:spPr>
        <a:xfrm>
          <a:off x="0"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gov.bc.ca/gov/content/health/about-bc-s-health-care-system/partners/health-authorities/regional-health-authoriti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B97A-8393-468E-9A4B-3FCADA9EAA33}">
  <dimension ref="A1:S35"/>
  <sheetViews>
    <sheetView showGridLines="0" tabSelected="1" topLeftCell="A4" workbookViewId="0">
      <selection activeCell="T19" sqref="T19"/>
    </sheetView>
  </sheetViews>
  <sheetFormatPr defaultRowHeight="14.5"/>
  <sheetData>
    <row r="1" spans="1:19" ht="30.65" customHeight="1">
      <c r="A1" s="231" t="s">
        <v>0</v>
      </c>
      <c r="B1" s="231"/>
      <c r="C1" s="231"/>
      <c r="D1" s="231"/>
      <c r="E1" s="231"/>
      <c r="F1" s="231"/>
      <c r="G1" s="231"/>
      <c r="H1" s="231"/>
      <c r="I1" s="231"/>
      <c r="J1" s="231"/>
      <c r="K1" s="231"/>
      <c r="L1" s="231"/>
      <c r="M1" s="231"/>
      <c r="N1" s="231"/>
      <c r="O1" s="231"/>
      <c r="P1" s="231"/>
      <c r="Q1" s="231"/>
      <c r="R1" s="231"/>
      <c r="S1" s="231"/>
    </row>
    <row r="3" spans="1:19" ht="18.5">
      <c r="A3" s="225" t="s">
        <v>1</v>
      </c>
      <c r="B3" s="224"/>
      <c r="C3" s="47"/>
      <c r="D3" s="48"/>
    </row>
    <row r="4" spans="1:19" ht="15.5">
      <c r="A4" s="27" t="s">
        <v>855</v>
      </c>
      <c r="B4" s="27"/>
      <c r="C4" s="27"/>
    </row>
    <row r="5" spans="1:19" ht="15.5">
      <c r="A5" s="45" t="s">
        <v>2</v>
      </c>
      <c r="B5" s="27"/>
      <c r="C5" s="27"/>
    </row>
    <row r="6" spans="1:19" ht="15.5">
      <c r="A6" s="45" t="s">
        <v>3</v>
      </c>
      <c r="B6" s="27"/>
      <c r="C6" s="27"/>
    </row>
    <row r="7" spans="1:19" ht="15.5">
      <c r="A7" s="45" t="s">
        <v>4</v>
      </c>
      <c r="B7" s="27"/>
      <c r="C7" s="27"/>
    </row>
    <row r="8" spans="1:19" ht="15.5">
      <c r="A8" s="45" t="s">
        <v>5</v>
      </c>
      <c r="B8" s="27"/>
      <c r="C8" s="27"/>
    </row>
    <row r="9" spans="1:19" ht="15.5">
      <c r="A9" s="27" t="s">
        <v>856</v>
      </c>
      <c r="B9" s="27"/>
      <c r="C9" s="27"/>
    </row>
    <row r="10" spans="1:19" ht="15.5">
      <c r="A10" s="27" t="s">
        <v>857</v>
      </c>
      <c r="B10" s="27"/>
      <c r="C10" s="27"/>
    </row>
    <row r="11" spans="1:19" ht="15.5">
      <c r="A11" s="27" t="s">
        <v>6</v>
      </c>
      <c r="B11" s="27"/>
      <c r="C11" s="27"/>
    </row>
    <row r="12" spans="1:19" ht="15.5">
      <c r="A12" s="27" t="s">
        <v>1210</v>
      </c>
      <c r="B12" s="27"/>
      <c r="C12" s="27"/>
    </row>
    <row r="13" spans="1:19" ht="15.5">
      <c r="A13" s="46"/>
      <c r="B13" s="46"/>
      <c r="C13" s="27"/>
    </row>
    <row r="14" spans="1:19" ht="18.5">
      <c r="A14" s="49" t="s">
        <v>858</v>
      </c>
      <c r="B14" s="47"/>
      <c r="C14" s="47"/>
      <c r="D14" s="48"/>
    </row>
    <row r="15" spans="1:19" ht="15.5">
      <c r="A15" s="27" t="s">
        <v>919</v>
      </c>
      <c r="B15" s="27"/>
      <c r="C15" s="27"/>
    </row>
    <row r="16" spans="1:19" ht="15.5">
      <c r="A16" s="45" t="s">
        <v>875</v>
      </c>
      <c r="B16" s="27"/>
      <c r="C16" s="27"/>
    </row>
    <row r="17" spans="1:10" ht="15.5">
      <c r="A17" s="45" t="s">
        <v>876</v>
      </c>
      <c r="B17" s="27"/>
      <c r="C17" s="27"/>
    </row>
    <row r="18" spans="1:10" ht="15.5">
      <c r="A18" s="45" t="s">
        <v>877</v>
      </c>
      <c r="B18" s="27"/>
      <c r="C18" s="27"/>
    </row>
    <row r="19" spans="1:10" ht="15.5">
      <c r="A19" s="45" t="s">
        <v>878</v>
      </c>
      <c r="B19" s="27"/>
      <c r="C19" s="27"/>
    </row>
    <row r="20" spans="1:10" ht="15.5">
      <c r="A20" s="27" t="s">
        <v>1211</v>
      </c>
      <c r="B20" s="27"/>
      <c r="C20" s="27"/>
    </row>
    <row r="21" spans="1:10" ht="15.5">
      <c r="A21" s="27" t="s">
        <v>1117</v>
      </c>
      <c r="B21" s="27"/>
      <c r="C21" s="27"/>
    </row>
    <row r="22" spans="1:10" ht="15.5">
      <c r="A22" s="27" t="s">
        <v>879</v>
      </c>
      <c r="B22" s="27"/>
      <c r="C22" s="27"/>
    </row>
    <row r="23" spans="1:10" ht="15.5">
      <c r="A23" s="50" t="s">
        <v>881</v>
      </c>
      <c r="B23" s="27"/>
      <c r="C23" s="27"/>
    </row>
    <row r="24" spans="1:10" ht="15.5">
      <c r="A24" s="50" t="s">
        <v>882</v>
      </c>
      <c r="B24" s="27"/>
      <c r="C24" s="27"/>
    </row>
    <row r="25" spans="1:10" ht="15.5">
      <c r="A25" s="27" t="s">
        <v>1118</v>
      </c>
      <c r="B25" s="27"/>
      <c r="C25" s="27"/>
    </row>
    <row r="26" spans="1:10" ht="15.5">
      <c r="A26" s="46" t="s">
        <v>1212</v>
      </c>
      <c r="B26" s="46"/>
      <c r="C26" s="46"/>
      <c r="D26" s="37"/>
      <c r="E26" s="37"/>
      <c r="F26" s="37"/>
      <c r="G26" s="37"/>
      <c r="H26" s="37"/>
      <c r="I26" s="37"/>
      <c r="J26" s="37"/>
    </row>
    <row r="27" spans="1:10" ht="15.5">
      <c r="A27" s="27"/>
      <c r="B27" s="27"/>
      <c r="C27" s="27"/>
    </row>
    <row r="28" spans="1:10" ht="18.5">
      <c r="A28" s="49" t="s">
        <v>7</v>
      </c>
      <c r="B28" s="47"/>
      <c r="C28" s="47"/>
      <c r="D28" s="48"/>
    </row>
    <row r="29" spans="1:10" ht="15.5">
      <c r="A29" s="27" t="s">
        <v>1209</v>
      </c>
      <c r="B29" s="27"/>
      <c r="C29" s="27"/>
    </row>
    <row r="30" spans="1:10" ht="15.5">
      <c r="A30" s="27"/>
      <c r="B30" s="27"/>
      <c r="C30" s="27"/>
    </row>
    <row r="31" spans="1:10" ht="18.5">
      <c r="A31" s="49" t="s">
        <v>8</v>
      </c>
      <c r="B31" s="47"/>
      <c r="C31" s="47"/>
      <c r="D31" s="48"/>
    </row>
    <row r="32" spans="1:10" ht="15.5">
      <c r="A32" s="27" t="s">
        <v>1209</v>
      </c>
      <c r="B32" s="27"/>
      <c r="C32" s="27"/>
    </row>
    <row r="33" spans="1:4" ht="15.5">
      <c r="A33" s="27"/>
      <c r="B33" s="27"/>
      <c r="C33" s="27"/>
    </row>
    <row r="34" spans="1:4" ht="18.5">
      <c r="A34" s="49" t="s">
        <v>9</v>
      </c>
      <c r="B34" s="47"/>
      <c r="C34" s="47"/>
      <c r="D34" s="48"/>
    </row>
    <row r="35" spans="1:4" ht="15.5">
      <c r="A35" s="27" t="s">
        <v>1209</v>
      </c>
    </row>
  </sheetData>
  <sheetProtection algorithmName="SHA-512" hashValue="55H3HEYVd7fCwuPFN0yBdruBxZVw1f02EXoikYeX+P5SPEeSUfMTj8yN3Ab0E7KPnmbEPS9Iy2dXC3BFwM6G8A==" saltValue="su4dH8yqbHxBV1Q2HcZr9g==" spinCount="100000" sheet="1" objects="1" scenarios="1"/>
  <mergeCells count="1">
    <mergeCell ref="A1:S1"/>
  </mergeCells>
  <hyperlinks>
    <hyperlink ref="A14" location="'Appendix 14A Project Profile'!A1" display="Project Profile Section" xr:uid="{F5A9A3D5-066D-406F-968D-853601F75A81}"/>
    <hyperlink ref="A28" location="'14A Risk'!A1" display="Risk Section" xr:uid="{B80E21A3-2F6E-416D-AE59-ABC0A6F93F79}"/>
    <hyperlink ref="A31" location="'14A Capital Budget'!A1" display="Capital Budget Section" xr:uid="{62B53BB0-3E9B-4CC3-B67B-8B380718BDCD}"/>
    <hyperlink ref="A34" location="'14A Operating Budget'!A1" display="Operating Budget Section" xr:uid="{E4F7E6D8-DE38-4310-B44D-63E8524B02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3B74-7A8A-47C1-BB64-08C406F1B987}">
  <sheetPr>
    <tabColor theme="6" tint="-0.249977111117893"/>
  </sheetPr>
  <dimension ref="A1:AA472"/>
  <sheetViews>
    <sheetView showGridLines="0" zoomScaleNormal="100" zoomScalePageLayoutView="120" workbookViewId="0">
      <selection activeCell="Y222" sqref="Y222"/>
    </sheetView>
  </sheetViews>
  <sheetFormatPr defaultColWidth="9.1796875" defaultRowHeight="14.5"/>
  <cols>
    <col min="1" max="1" width="0.54296875" style="37" customWidth="1"/>
    <col min="2" max="5" width="7.54296875" customWidth="1"/>
    <col min="6" max="22" width="8" customWidth="1"/>
  </cols>
  <sheetData>
    <row r="1" spans="1:22" ht="23.15" customHeight="1">
      <c r="A1" s="835" t="s">
        <v>824</v>
      </c>
      <c r="B1" s="836"/>
      <c r="C1" s="836"/>
      <c r="D1" s="836"/>
      <c r="E1" s="836"/>
      <c r="F1" s="836"/>
      <c r="G1" s="836"/>
      <c r="H1" s="836"/>
      <c r="I1" s="836"/>
      <c r="J1" s="836"/>
      <c r="K1" s="836"/>
      <c r="L1" s="836"/>
      <c r="M1" s="836"/>
      <c r="N1" s="836"/>
      <c r="O1" s="836"/>
      <c r="P1" s="836"/>
      <c r="Q1" s="836"/>
    </row>
    <row r="2" spans="1:22" ht="23.15" customHeight="1">
      <c r="A2" s="464" t="s">
        <v>927</v>
      </c>
      <c r="B2" s="465"/>
      <c r="C2" s="465"/>
      <c r="D2" s="465"/>
      <c r="E2" s="465"/>
      <c r="F2" s="465"/>
      <c r="G2" s="465"/>
      <c r="H2" s="465"/>
      <c r="I2" s="465"/>
      <c r="J2" s="465"/>
      <c r="K2" s="466"/>
      <c r="L2" s="466"/>
      <c r="M2" s="466"/>
      <c r="N2" s="466"/>
      <c r="O2" s="466"/>
      <c r="P2" s="466"/>
      <c r="Q2" s="466"/>
      <c r="R2" s="467"/>
      <c r="S2" s="467"/>
      <c r="T2" s="467"/>
      <c r="U2" s="467"/>
      <c r="V2" s="467"/>
    </row>
    <row r="3" spans="1:22" ht="11.5" customHeight="1" thickBot="1">
      <c r="A3" s="40"/>
      <c r="B3" s="57"/>
      <c r="C3" s="57"/>
      <c r="D3" s="57"/>
      <c r="E3" s="57"/>
      <c r="F3" s="57"/>
      <c r="G3" s="57"/>
      <c r="H3" s="57"/>
      <c r="I3" s="57"/>
      <c r="J3" s="57"/>
      <c r="K3" s="57"/>
      <c r="L3" s="57"/>
      <c r="M3" s="57"/>
      <c r="N3" s="57"/>
      <c r="O3" s="57"/>
      <c r="P3" s="57"/>
      <c r="Q3" s="57"/>
    </row>
    <row r="4" spans="1:22" s="36" customFormat="1" ht="24" customHeight="1" thickBot="1">
      <c r="A4" s="41"/>
      <c r="B4" s="781" t="s">
        <v>10</v>
      </c>
      <c r="C4" s="782"/>
      <c r="D4" s="782"/>
      <c r="E4" s="782"/>
      <c r="F4" s="783"/>
      <c r="G4" s="783"/>
      <c r="H4" s="783"/>
      <c r="I4" s="783"/>
      <c r="J4" s="783"/>
      <c r="K4" s="783"/>
      <c r="L4" s="783"/>
      <c r="M4" s="783"/>
      <c r="N4" s="783"/>
      <c r="O4" s="783"/>
      <c r="P4" s="784"/>
      <c r="Q4" s="784"/>
      <c r="R4" s="785"/>
      <c r="S4" s="785"/>
      <c r="T4" s="785"/>
      <c r="U4" s="785"/>
      <c r="V4" s="786"/>
    </row>
    <row r="5" spans="1:22" ht="7.5" customHeight="1" thickBot="1">
      <c r="B5" s="39"/>
      <c r="C5" s="39"/>
      <c r="D5" s="39"/>
      <c r="E5" s="39"/>
      <c r="F5" s="39"/>
      <c r="G5" s="39"/>
      <c r="H5" s="39"/>
      <c r="I5" s="39"/>
      <c r="J5" s="39"/>
      <c r="K5" s="39"/>
      <c r="L5" s="39"/>
      <c r="M5" s="39"/>
      <c r="N5" s="39"/>
      <c r="O5" s="39"/>
      <c r="P5" s="39"/>
      <c r="Q5" s="39"/>
    </row>
    <row r="6" spans="1:22" ht="23.5" customHeight="1" thickBot="1">
      <c r="B6" s="726" t="s">
        <v>1035</v>
      </c>
      <c r="C6" s="727"/>
      <c r="D6" s="727"/>
      <c r="E6" s="727"/>
      <c r="F6" s="727"/>
      <c r="G6" s="727"/>
      <c r="H6" s="727"/>
      <c r="I6" s="727"/>
      <c r="J6" s="727"/>
      <c r="K6" s="727"/>
      <c r="L6" s="727"/>
      <c r="M6" s="727"/>
      <c r="N6" s="727"/>
      <c r="O6" s="727"/>
      <c r="P6" s="727"/>
      <c r="Q6" s="727"/>
      <c r="R6" s="727"/>
      <c r="S6" s="727"/>
      <c r="T6" s="727"/>
      <c r="U6" s="727"/>
      <c r="V6" s="787"/>
    </row>
    <row r="7" spans="1:22" ht="279" customHeight="1">
      <c r="A7"/>
      <c r="B7" s="497" t="s">
        <v>1132</v>
      </c>
      <c r="C7" s="498"/>
      <c r="D7" s="498"/>
      <c r="E7" s="498"/>
      <c r="F7" s="498"/>
      <c r="G7" s="498"/>
      <c r="H7" s="498"/>
      <c r="I7" s="498"/>
      <c r="J7" s="498"/>
      <c r="K7" s="498"/>
      <c r="L7" s="498"/>
      <c r="M7" s="498"/>
      <c r="N7" s="498"/>
      <c r="O7" s="498"/>
      <c r="P7" s="498"/>
      <c r="Q7" s="498"/>
      <c r="R7" s="498"/>
      <c r="S7" s="498"/>
      <c r="T7" s="498"/>
      <c r="U7" s="498"/>
      <c r="V7" s="499"/>
    </row>
    <row r="8" spans="1:22" ht="23.5" customHeight="1">
      <c r="B8" s="790" t="s">
        <v>1047</v>
      </c>
      <c r="C8" s="791"/>
      <c r="D8" s="791"/>
      <c r="E8" s="791"/>
      <c r="F8" s="791"/>
      <c r="G8" s="791"/>
      <c r="H8" s="792"/>
      <c r="I8" s="792"/>
      <c r="J8" s="792"/>
      <c r="K8" s="666"/>
      <c r="L8" s="666"/>
      <c r="M8" s="666"/>
      <c r="N8" s="666"/>
      <c r="O8" s="666"/>
      <c r="P8" s="666"/>
      <c r="Q8" s="666"/>
      <c r="R8" s="666"/>
      <c r="S8" s="666"/>
      <c r="T8" s="666"/>
      <c r="U8" s="666"/>
      <c r="V8" s="667"/>
    </row>
    <row r="9" spans="1:22" ht="38.5" customHeight="1">
      <c r="B9" s="290" t="s">
        <v>1046</v>
      </c>
      <c r="C9" s="500"/>
      <c r="D9" s="500"/>
      <c r="E9" s="500"/>
      <c r="F9" s="500"/>
      <c r="G9" s="500"/>
      <c r="H9" s="500"/>
      <c r="I9" s="500"/>
      <c r="J9" s="501"/>
      <c r="K9" s="327" t="s">
        <v>14</v>
      </c>
      <c r="L9" s="328"/>
      <c r="M9" s="328"/>
      <c r="N9" s="328"/>
      <c r="O9" s="328"/>
      <c r="P9" s="328"/>
      <c r="Q9" s="328"/>
      <c r="R9" s="328"/>
      <c r="S9" s="328"/>
      <c r="T9" s="328"/>
      <c r="U9" s="328"/>
      <c r="V9" s="329"/>
    </row>
    <row r="10" spans="1:22" ht="23.5" customHeight="1">
      <c r="B10" s="493" t="s">
        <v>11</v>
      </c>
      <c r="C10" s="494"/>
      <c r="D10" s="494"/>
      <c r="E10" s="494"/>
      <c r="F10" s="494"/>
      <c r="G10" s="494"/>
      <c r="H10" s="793"/>
      <c r="I10" s="793"/>
      <c r="J10" s="793"/>
      <c r="K10" s="244"/>
      <c r="L10" s="244"/>
      <c r="M10" s="244"/>
      <c r="N10" s="244"/>
      <c r="O10" s="244"/>
      <c r="P10" s="244"/>
      <c r="Q10" s="244"/>
      <c r="R10" s="244"/>
      <c r="S10" s="244"/>
      <c r="T10" s="244"/>
      <c r="U10" s="244"/>
      <c r="V10" s="245"/>
    </row>
    <row r="11" spans="1:22" ht="23.5" customHeight="1">
      <c r="B11" s="493" t="s">
        <v>1036</v>
      </c>
      <c r="C11" s="494"/>
      <c r="D11" s="494"/>
      <c r="E11" s="494"/>
      <c r="F11" s="494"/>
      <c r="G11" s="494"/>
      <c r="H11" s="793"/>
      <c r="I11" s="793"/>
      <c r="J11" s="793"/>
      <c r="K11" s="244"/>
      <c r="L11" s="244"/>
      <c r="M11" s="244"/>
      <c r="N11" s="244"/>
      <c r="O11" s="244"/>
      <c r="P11" s="244"/>
      <c r="Q11" s="244"/>
      <c r="R11" s="244"/>
      <c r="S11" s="244"/>
      <c r="T11" s="244"/>
      <c r="U11" s="244"/>
      <c r="V11" s="245"/>
    </row>
    <row r="12" spans="1:22" ht="23.5" customHeight="1">
      <c r="B12" s="493" t="s">
        <v>1037</v>
      </c>
      <c r="C12" s="494"/>
      <c r="D12" s="494"/>
      <c r="E12" s="494"/>
      <c r="F12" s="494"/>
      <c r="G12" s="494"/>
      <c r="H12" s="793"/>
      <c r="I12" s="793"/>
      <c r="J12" s="793"/>
      <c r="K12" s="244"/>
      <c r="L12" s="244"/>
      <c r="M12" s="244"/>
      <c r="N12" s="244"/>
      <c r="O12" s="244"/>
      <c r="P12" s="244"/>
      <c r="Q12" s="244"/>
      <c r="R12" s="244"/>
      <c r="S12" s="244"/>
      <c r="T12" s="244"/>
      <c r="U12" s="244"/>
      <c r="V12" s="245"/>
    </row>
    <row r="13" spans="1:22" ht="23.5" customHeight="1" thickBot="1">
      <c r="B13" s="495" t="s">
        <v>1038</v>
      </c>
      <c r="C13" s="496"/>
      <c r="D13" s="496"/>
      <c r="E13" s="496"/>
      <c r="F13" s="496"/>
      <c r="G13" s="496"/>
      <c r="H13" s="794"/>
      <c r="I13" s="794"/>
      <c r="J13" s="794"/>
      <c r="K13" s="366"/>
      <c r="L13" s="366"/>
      <c r="M13" s="366"/>
      <c r="N13" s="366"/>
      <c r="O13" s="366"/>
      <c r="P13" s="366"/>
      <c r="Q13" s="366"/>
      <c r="R13" s="366"/>
      <c r="S13" s="366"/>
      <c r="T13" s="366"/>
      <c r="U13" s="366"/>
      <c r="V13" s="367"/>
    </row>
    <row r="14" spans="1:22" ht="23.5" customHeight="1" thickBot="1"/>
    <row r="15" spans="1:22" ht="23.5" customHeight="1" thickBot="1">
      <c r="B15" s="795" t="s">
        <v>12</v>
      </c>
      <c r="C15" s="796"/>
      <c r="D15" s="796"/>
      <c r="E15" s="796"/>
      <c r="F15" s="796"/>
      <c r="G15" s="796"/>
      <c r="H15" s="796"/>
      <c r="I15" s="796"/>
      <c r="J15" s="796"/>
      <c r="K15" s="796"/>
      <c r="L15" s="796"/>
      <c r="M15" s="796"/>
      <c r="N15" s="796"/>
      <c r="O15" s="796"/>
      <c r="P15" s="796"/>
      <c r="Q15" s="796"/>
      <c r="R15" s="796"/>
      <c r="S15" s="796"/>
      <c r="T15" s="796"/>
      <c r="U15" s="796"/>
      <c r="V15" s="797"/>
    </row>
    <row r="16" spans="1:22" ht="23.5" customHeight="1">
      <c r="B16" s="798" t="s">
        <v>13</v>
      </c>
      <c r="C16" s="799"/>
      <c r="D16" s="799"/>
      <c r="E16" s="799"/>
      <c r="F16" s="799"/>
      <c r="G16" s="799"/>
      <c r="H16" s="799"/>
      <c r="I16" s="799"/>
      <c r="J16" s="800"/>
      <c r="K16" s="801" t="s">
        <v>14</v>
      </c>
      <c r="L16" s="802"/>
      <c r="M16" s="802"/>
      <c r="N16" s="802"/>
      <c r="O16" s="802"/>
      <c r="P16" s="802"/>
      <c r="Q16" s="802"/>
      <c r="R16" s="802"/>
      <c r="S16" s="802"/>
      <c r="T16" s="802"/>
      <c r="U16" s="802"/>
      <c r="V16" s="803"/>
    </row>
    <row r="17" spans="2:22" ht="16.5" customHeight="1">
      <c r="B17" s="788" t="s">
        <v>984</v>
      </c>
      <c r="C17" s="789"/>
      <c r="D17" s="789"/>
      <c r="E17" s="789"/>
      <c r="F17" s="789"/>
      <c r="G17" s="789"/>
      <c r="H17" s="789"/>
      <c r="I17" s="789"/>
      <c r="J17" s="789"/>
      <c r="K17" s="507" t="s">
        <v>14</v>
      </c>
      <c r="L17" s="508"/>
      <c r="M17" s="508"/>
      <c r="N17" s="508"/>
      <c r="O17" s="508"/>
      <c r="P17" s="508"/>
      <c r="Q17" s="508"/>
      <c r="R17" s="508"/>
      <c r="S17" s="508"/>
      <c r="T17" s="508"/>
      <c r="U17" s="508"/>
      <c r="V17" s="509"/>
    </row>
    <row r="18" spans="2:22" ht="18" customHeight="1">
      <c r="B18" s="513" t="s">
        <v>1039</v>
      </c>
      <c r="C18" s="514"/>
      <c r="D18" s="515" t="s">
        <v>1045</v>
      </c>
      <c r="E18" s="516"/>
      <c r="F18" s="516"/>
      <c r="G18" s="516"/>
      <c r="H18" s="516"/>
      <c r="I18" s="516"/>
      <c r="J18" s="516"/>
      <c r="K18" s="510"/>
      <c r="L18" s="511"/>
      <c r="M18" s="511"/>
      <c r="N18" s="511"/>
      <c r="O18" s="511"/>
      <c r="P18" s="511"/>
      <c r="Q18" s="511"/>
      <c r="R18" s="511"/>
      <c r="S18" s="511"/>
      <c r="T18" s="511"/>
      <c r="U18" s="511"/>
      <c r="V18" s="512"/>
    </row>
    <row r="19" spans="2:22" ht="23.5" customHeight="1">
      <c r="B19" s="837" t="s">
        <v>15</v>
      </c>
      <c r="C19" s="838"/>
      <c r="D19" s="838"/>
      <c r="E19" s="838"/>
      <c r="F19" s="838"/>
      <c r="G19" s="838"/>
      <c r="H19" s="838"/>
      <c r="I19" s="838"/>
      <c r="J19" s="839"/>
      <c r="K19" s="840" t="s">
        <v>829</v>
      </c>
      <c r="L19" s="532"/>
      <c r="M19" s="532"/>
      <c r="N19" s="532"/>
      <c r="O19" s="532"/>
      <c r="P19" s="532"/>
      <c r="Q19" s="532"/>
      <c r="R19" s="532"/>
      <c r="S19" s="532"/>
      <c r="T19" s="532"/>
      <c r="U19" s="532"/>
      <c r="V19" s="841"/>
    </row>
    <row r="20" spans="2:22" ht="23.5" customHeight="1">
      <c r="B20" s="842" t="s">
        <v>16</v>
      </c>
      <c r="C20" s="843"/>
      <c r="D20" s="843"/>
      <c r="E20" s="843"/>
      <c r="F20" s="843"/>
      <c r="G20" s="843"/>
      <c r="H20" s="843"/>
      <c r="I20" s="843"/>
      <c r="J20" s="843"/>
      <c r="K20" s="341"/>
      <c r="L20" s="341"/>
      <c r="M20" s="341"/>
      <c r="N20" s="341"/>
      <c r="O20" s="341"/>
      <c r="P20" s="341"/>
      <c r="Q20" s="341"/>
      <c r="R20" s="341"/>
      <c r="S20" s="341"/>
      <c r="T20" s="341"/>
      <c r="U20" s="341"/>
      <c r="V20" s="342"/>
    </row>
    <row r="21" spans="2:22" ht="23.5" customHeight="1">
      <c r="B21" s="837" t="s">
        <v>17</v>
      </c>
      <c r="C21" s="838"/>
      <c r="D21" s="838"/>
      <c r="E21" s="838"/>
      <c r="F21" s="838"/>
      <c r="G21" s="838"/>
      <c r="H21" s="838"/>
      <c r="I21" s="838"/>
      <c r="J21" s="838"/>
      <c r="K21" s="341"/>
      <c r="L21" s="341"/>
      <c r="M21" s="341"/>
      <c r="N21" s="341"/>
      <c r="O21" s="341"/>
      <c r="P21" s="341"/>
      <c r="Q21" s="341"/>
      <c r="R21" s="341"/>
      <c r="S21" s="341"/>
      <c r="T21" s="341"/>
      <c r="U21" s="341"/>
      <c r="V21" s="342"/>
    </row>
    <row r="22" spans="2:22" ht="23.5" customHeight="1">
      <c r="B22" s="837" t="s">
        <v>18</v>
      </c>
      <c r="C22" s="838"/>
      <c r="D22" s="838"/>
      <c r="E22" s="838"/>
      <c r="F22" s="838"/>
      <c r="G22" s="838"/>
      <c r="H22" s="838"/>
      <c r="I22" s="838"/>
      <c r="J22" s="838"/>
      <c r="K22" s="241" t="s">
        <v>19</v>
      </c>
      <c r="L22" s="241"/>
      <c r="M22" s="241"/>
      <c r="N22" s="241"/>
      <c r="O22" s="241"/>
      <c r="P22" s="241"/>
      <c r="Q22" s="241"/>
      <c r="R22" s="241"/>
      <c r="S22" s="241"/>
      <c r="T22" s="241"/>
      <c r="U22" s="241"/>
      <c r="V22" s="248"/>
    </row>
    <row r="23" spans="2:22" ht="23.5" customHeight="1" thickBot="1">
      <c r="B23" s="845" t="s">
        <v>928</v>
      </c>
      <c r="C23" s="846"/>
      <c r="D23" s="846"/>
      <c r="E23" s="846"/>
      <c r="F23" s="846"/>
      <c r="G23" s="846"/>
      <c r="H23" s="846"/>
      <c r="I23" s="846"/>
      <c r="J23" s="846"/>
      <c r="K23" s="847" t="e">
        <f>IF(K136+K144=0, "Auto calculated from Section 2.6 - Unit Designation", K136+K144)</f>
        <v>#VALUE!</v>
      </c>
      <c r="L23" s="847"/>
      <c r="M23" s="847"/>
      <c r="N23" s="847"/>
      <c r="O23" s="847"/>
      <c r="P23" s="847"/>
      <c r="Q23" s="847"/>
      <c r="R23" s="847"/>
      <c r="S23" s="847"/>
      <c r="T23" s="847"/>
      <c r="U23" s="847"/>
      <c r="V23" s="848"/>
    </row>
    <row r="24" spans="2:22" ht="22.5" customHeight="1" thickBot="1"/>
    <row r="25" spans="2:22" ht="23.5" customHeight="1" thickBot="1">
      <c r="B25" s="849" t="s">
        <v>849</v>
      </c>
      <c r="C25" s="850"/>
      <c r="D25" s="850"/>
      <c r="E25" s="850"/>
      <c r="F25" s="850"/>
      <c r="G25" s="850"/>
      <c r="H25" s="850"/>
      <c r="I25" s="850"/>
      <c r="J25" s="850"/>
      <c r="K25" s="850"/>
      <c r="L25" s="850"/>
      <c r="M25" s="850"/>
      <c r="N25" s="850"/>
      <c r="O25" s="850"/>
      <c r="P25" s="850"/>
      <c r="Q25" s="850"/>
      <c r="R25" s="850"/>
      <c r="S25" s="850"/>
      <c r="T25" s="850"/>
      <c r="U25" s="850"/>
      <c r="V25" s="851"/>
    </row>
    <row r="26" spans="2:22" ht="23.5" customHeight="1">
      <c r="B26" s="852" t="s">
        <v>1130</v>
      </c>
      <c r="C26" s="853"/>
      <c r="D26" s="853"/>
      <c r="E26" s="853"/>
      <c r="F26" s="853"/>
      <c r="G26" s="853"/>
      <c r="H26" s="853"/>
      <c r="I26" s="853"/>
      <c r="J26" s="853"/>
      <c r="K26" s="373"/>
      <c r="L26" s="373"/>
      <c r="M26" s="373"/>
      <c r="N26" s="373"/>
      <c r="O26" s="373"/>
      <c r="P26" s="373"/>
      <c r="Q26" s="373"/>
      <c r="R26" s="373"/>
      <c r="S26" s="373"/>
      <c r="T26" s="373"/>
      <c r="U26" s="373"/>
      <c r="V26" s="374"/>
    </row>
    <row r="27" spans="2:22" ht="23.5" customHeight="1">
      <c r="B27" s="493" t="s">
        <v>1131</v>
      </c>
      <c r="C27" s="494"/>
      <c r="D27" s="494"/>
      <c r="E27" s="494"/>
      <c r="F27" s="494"/>
      <c r="G27" s="494"/>
      <c r="H27" s="494"/>
      <c r="I27" s="494"/>
      <c r="J27" s="494"/>
      <c r="K27" s="241"/>
      <c r="L27" s="241"/>
      <c r="M27" s="241"/>
      <c r="N27" s="241"/>
      <c r="O27" s="241"/>
      <c r="P27" s="241"/>
      <c r="Q27" s="241"/>
      <c r="R27" s="241"/>
      <c r="S27" s="241"/>
      <c r="T27" s="241"/>
      <c r="U27" s="241"/>
      <c r="V27" s="248"/>
    </row>
    <row r="28" spans="2:22" ht="23.5" customHeight="1">
      <c r="B28" s="493" t="s">
        <v>830</v>
      </c>
      <c r="C28" s="494"/>
      <c r="D28" s="494"/>
      <c r="E28" s="494"/>
      <c r="F28" s="494"/>
      <c r="G28" s="494"/>
      <c r="H28" s="494"/>
      <c r="I28" s="494"/>
      <c r="J28" s="494"/>
      <c r="K28" s="241"/>
      <c r="L28" s="241"/>
      <c r="M28" s="241"/>
      <c r="N28" s="241"/>
      <c r="O28" s="241"/>
      <c r="P28" s="241"/>
      <c r="Q28" s="241"/>
      <c r="R28" s="241"/>
      <c r="S28" s="241"/>
      <c r="T28" s="241"/>
      <c r="U28" s="241"/>
      <c r="V28" s="248"/>
    </row>
    <row r="29" spans="2:22" ht="23.5" customHeight="1">
      <c r="B29" s="493" t="s">
        <v>20</v>
      </c>
      <c r="C29" s="494"/>
      <c r="D29" s="494"/>
      <c r="E29" s="494"/>
      <c r="F29" s="494"/>
      <c r="G29" s="494"/>
      <c r="H29" s="494"/>
      <c r="I29" s="494"/>
      <c r="J29" s="494"/>
      <c r="K29" s="241"/>
      <c r="L29" s="241"/>
      <c r="M29" s="804"/>
      <c r="N29" s="804"/>
      <c r="O29" s="804"/>
      <c r="P29" s="804"/>
      <c r="Q29" s="804"/>
      <c r="R29" s="804"/>
      <c r="S29" s="804"/>
      <c r="T29" s="804"/>
      <c r="U29" s="241"/>
      <c r="V29" s="248"/>
    </row>
    <row r="30" spans="2:22" ht="35.25" customHeight="1" thickBot="1">
      <c r="B30" s="495" t="s">
        <v>1129</v>
      </c>
      <c r="C30" s="496"/>
      <c r="D30" s="496"/>
      <c r="E30" s="496"/>
      <c r="F30" s="496"/>
      <c r="G30" s="496"/>
      <c r="H30" s="496"/>
      <c r="I30" s="496"/>
      <c r="J30" s="496"/>
      <c r="K30" s="502" t="s">
        <v>14</v>
      </c>
      <c r="L30" s="503"/>
      <c r="M30" s="504" t="s">
        <v>22</v>
      </c>
      <c r="N30" s="504"/>
      <c r="O30" s="504"/>
      <c r="P30" s="504"/>
      <c r="Q30" s="504"/>
      <c r="R30" s="504"/>
      <c r="S30" s="504"/>
      <c r="T30" s="504"/>
      <c r="U30" s="505"/>
      <c r="V30" s="506"/>
    </row>
    <row r="31" spans="2:22" ht="22.5" customHeight="1" thickBot="1"/>
    <row r="32" spans="2:22" ht="22.5" customHeight="1" thickBot="1">
      <c r="B32" s="726" t="s">
        <v>1208</v>
      </c>
      <c r="C32" s="727"/>
      <c r="D32" s="727"/>
      <c r="E32" s="727"/>
      <c r="F32" s="727"/>
      <c r="G32" s="727"/>
      <c r="H32" s="727"/>
      <c r="I32" s="727"/>
      <c r="J32" s="727"/>
      <c r="K32" s="727"/>
      <c r="L32" s="727"/>
      <c r="M32" s="727"/>
      <c r="N32" s="727"/>
      <c r="O32" s="727"/>
      <c r="P32" s="727"/>
      <c r="Q32" s="727"/>
      <c r="R32" s="727"/>
      <c r="S32" s="727"/>
      <c r="T32" s="727"/>
      <c r="U32" s="727"/>
      <c r="V32" s="728"/>
    </row>
    <row r="33" spans="1:22" ht="37" customHeight="1" thickBot="1">
      <c r="B33" s="232" t="s">
        <v>1205</v>
      </c>
      <c r="C33" s="233"/>
      <c r="D33" s="233"/>
      <c r="E33" s="233"/>
      <c r="F33" s="233"/>
      <c r="G33" s="233"/>
      <c r="H33" s="233"/>
      <c r="I33" s="233"/>
      <c r="J33" s="233"/>
      <c r="K33" s="234" t="s">
        <v>14</v>
      </c>
      <c r="L33" s="235"/>
      <c r="M33" s="236" t="s">
        <v>22</v>
      </c>
      <c r="N33" s="236"/>
      <c r="O33" s="236"/>
      <c r="P33" s="236"/>
      <c r="Q33" s="236"/>
      <c r="R33" s="236"/>
      <c r="S33" s="236"/>
      <c r="T33" s="236"/>
      <c r="U33" s="237"/>
      <c r="V33" s="238"/>
    </row>
    <row r="34" spans="1:22" ht="22.5" customHeight="1" thickBot="1"/>
    <row r="35" spans="1:22" ht="24" customHeight="1" thickBot="1">
      <c r="B35" s="858" t="s">
        <v>21</v>
      </c>
      <c r="C35" s="859"/>
      <c r="D35" s="859"/>
      <c r="E35" s="859"/>
      <c r="F35" s="859"/>
      <c r="G35" s="859"/>
      <c r="H35" s="859"/>
      <c r="I35" s="859"/>
      <c r="J35" s="859"/>
      <c r="K35" s="859"/>
      <c r="L35" s="859"/>
      <c r="M35" s="859"/>
      <c r="N35" s="859"/>
      <c r="O35" s="859"/>
      <c r="P35" s="859"/>
      <c r="Q35" s="859"/>
      <c r="R35" s="859"/>
      <c r="S35" s="859"/>
      <c r="T35" s="859"/>
      <c r="U35" s="859"/>
      <c r="V35" s="860"/>
    </row>
    <row r="36" spans="1:22" ht="7.5" customHeight="1" thickBot="1"/>
    <row r="37" spans="1:22" ht="38.5" customHeight="1" thickBot="1">
      <c r="B37" s="854" t="s">
        <v>1068</v>
      </c>
      <c r="C37" s="855"/>
      <c r="D37" s="855"/>
      <c r="E37" s="855"/>
      <c r="F37" s="855"/>
      <c r="G37" s="855"/>
      <c r="H37" s="855"/>
      <c r="I37" s="855"/>
      <c r="J37" s="855"/>
      <c r="K37" s="855"/>
      <c r="L37" s="855"/>
      <c r="M37" s="855"/>
      <c r="N37" s="855"/>
      <c r="O37" s="855"/>
      <c r="P37" s="855"/>
      <c r="Q37" s="855"/>
      <c r="R37" s="856"/>
      <c r="S37" s="856"/>
      <c r="T37" s="856"/>
      <c r="U37" s="856"/>
      <c r="V37" s="857"/>
    </row>
    <row r="38" spans="1:22" ht="50.15" customHeight="1">
      <c r="B38" s="471" t="s">
        <v>1048</v>
      </c>
      <c r="C38" s="472"/>
      <c r="D38" s="472"/>
      <c r="E38" s="472"/>
      <c r="F38" s="472"/>
      <c r="G38" s="472"/>
      <c r="H38" s="472"/>
      <c r="I38" s="472"/>
      <c r="J38" s="472"/>
      <c r="K38" s="472"/>
      <c r="L38" s="472"/>
      <c r="M38" s="472"/>
      <c r="N38" s="473"/>
      <c r="O38" s="468" t="str">
        <f>IF(K9="(Select)", "Auto Populated from Row #9", K9)</f>
        <v>Auto Populated from Row #9</v>
      </c>
      <c r="P38" s="469"/>
      <c r="Q38" s="469"/>
      <c r="R38" s="469"/>
      <c r="S38" s="469"/>
      <c r="T38" s="469"/>
      <c r="U38" s="469"/>
      <c r="V38" s="470"/>
    </row>
    <row r="39" spans="1:22" s="36" customFormat="1" ht="50.15" customHeight="1">
      <c r="A39" s="42"/>
      <c r="B39" s="474" t="s">
        <v>929</v>
      </c>
      <c r="C39" s="475"/>
      <c r="D39" s="475"/>
      <c r="E39" s="475"/>
      <c r="F39" s="475"/>
      <c r="G39" s="475"/>
      <c r="H39" s="475"/>
      <c r="I39" s="475"/>
      <c r="J39" s="475"/>
      <c r="K39" s="475"/>
      <c r="L39" s="475"/>
      <c r="M39" s="475"/>
      <c r="N39" s="476"/>
      <c r="O39" s="268" t="s">
        <v>14</v>
      </c>
      <c r="P39" s="269"/>
      <c r="Q39" s="269"/>
      <c r="R39" s="269"/>
      <c r="S39" s="269"/>
      <c r="T39" s="269"/>
      <c r="U39" s="269"/>
      <c r="V39" s="284"/>
    </row>
    <row r="40" spans="1:22" ht="42" customHeight="1">
      <c r="B40" s="576" t="s">
        <v>930</v>
      </c>
      <c r="C40" s="577"/>
      <c r="D40" s="577"/>
      <c r="E40" s="577"/>
      <c r="F40" s="577"/>
      <c r="G40" s="577"/>
      <c r="H40" s="577"/>
      <c r="I40" s="577"/>
      <c r="J40" s="577"/>
      <c r="K40" s="577"/>
      <c r="L40" s="577"/>
      <c r="M40" s="577"/>
      <c r="N40" s="577"/>
      <c r="O40" s="844" t="s">
        <v>14</v>
      </c>
      <c r="P40" s="844"/>
      <c r="Q40" s="393" t="s">
        <v>22</v>
      </c>
      <c r="R40" s="477"/>
      <c r="S40" s="477"/>
      <c r="T40" s="478"/>
      <c r="U40" s="327"/>
      <c r="V40" s="329"/>
    </row>
    <row r="41" spans="1:22" ht="23.5" customHeight="1">
      <c r="B41" s="827" t="s">
        <v>1119</v>
      </c>
      <c r="C41" s="828"/>
      <c r="D41" s="828"/>
      <c r="E41" s="828"/>
      <c r="F41" s="828"/>
      <c r="G41" s="828"/>
      <c r="H41" s="828"/>
      <c r="I41" s="828"/>
      <c r="J41" s="828"/>
      <c r="K41" s="828"/>
      <c r="L41" s="828"/>
      <c r="M41" s="828"/>
      <c r="N41" s="828"/>
      <c r="O41" s="828"/>
      <c r="P41" s="828"/>
      <c r="Q41" s="828"/>
      <c r="R41" s="828"/>
      <c r="S41" s="828"/>
      <c r="T41" s="828"/>
      <c r="U41" s="828"/>
      <c r="V41" s="829"/>
    </row>
    <row r="42" spans="1:22" ht="23.5" customHeight="1">
      <c r="B42" s="517" t="s">
        <v>886</v>
      </c>
      <c r="C42" s="518"/>
      <c r="D42" s="518"/>
      <c r="E42" s="518"/>
      <c r="F42" s="518"/>
      <c r="G42" s="518"/>
      <c r="H42" s="518"/>
      <c r="I42" s="518"/>
      <c r="J42" s="518"/>
      <c r="K42" s="518"/>
      <c r="L42" s="518"/>
      <c r="M42" s="518"/>
      <c r="N42" s="519"/>
      <c r="O42" s="830" t="s">
        <v>890</v>
      </c>
      <c r="P42" s="831"/>
      <c r="Q42" s="831"/>
      <c r="R42" s="831"/>
      <c r="S42" s="830" t="s">
        <v>887</v>
      </c>
      <c r="T42" s="831"/>
      <c r="U42" s="831"/>
      <c r="V42" s="832"/>
    </row>
    <row r="43" spans="1:22" ht="23.5" customHeight="1">
      <c r="B43" s="520"/>
      <c r="C43" s="521"/>
      <c r="D43" s="521"/>
      <c r="E43" s="521"/>
      <c r="F43" s="521"/>
      <c r="G43" s="521"/>
      <c r="H43" s="521"/>
      <c r="I43" s="521"/>
      <c r="J43" s="521"/>
      <c r="K43" s="521"/>
      <c r="L43" s="521"/>
      <c r="M43" s="521"/>
      <c r="N43" s="522"/>
      <c r="O43" s="268" t="s">
        <v>889</v>
      </c>
      <c r="P43" s="269"/>
      <c r="Q43" s="269"/>
      <c r="R43" s="269"/>
      <c r="S43" s="268" t="s">
        <v>888</v>
      </c>
      <c r="T43" s="269"/>
      <c r="U43" s="269"/>
      <c r="V43" s="284"/>
    </row>
    <row r="44" spans="1:22" ht="23.5" customHeight="1">
      <c r="B44" s="520"/>
      <c r="C44" s="521"/>
      <c r="D44" s="521"/>
      <c r="E44" s="521"/>
      <c r="F44" s="521"/>
      <c r="G44" s="521"/>
      <c r="H44" s="521"/>
      <c r="I44" s="521"/>
      <c r="J44" s="521"/>
      <c r="K44" s="521"/>
      <c r="L44" s="521"/>
      <c r="M44" s="521"/>
      <c r="N44" s="522"/>
      <c r="O44" s="268" t="s">
        <v>889</v>
      </c>
      <c r="P44" s="269"/>
      <c r="Q44" s="269"/>
      <c r="R44" s="269"/>
      <c r="S44" s="268" t="s">
        <v>888</v>
      </c>
      <c r="T44" s="269"/>
      <c r="U44" s="269"/>
      <c r="V44" s="284"/>
    </row>
    <row r="45" spans="1:22" ht="23.5" customHeight="1">
      <c r="B45" s="520"/>
      <c r="C45" s="521"/>
      <c r="D45" s="521"/>
      <c r="E45" s="521"/>
      <c r="F45" s="521"/>
      <c r="G45" s="521"/>
      <c r="H45" s="521"/>
      <c r="I45" s="521"/>
      <c r="J45" s="521"/>
      <c r="K45" s="521"/>
      <c r="L45" s="521"/>
      <c r="M45" s="521"/>
      <c r="N45" s="522"/>
      <c r="O45" s="268" t="s">
        <v>889</v>
      </c>
      <c r="P45" s="269"/>
      <c r="Q45" s="269"/>
      <c r="R45" s="269"/>
      <c r="S45" s="268" t="s">
        <v>888</v>
      </c>
      <c r="T45" s="269"/>
      <c r="U45" s="269"/>
      <c r="V45" s="284"/>
    </row>
    <row r="46" spans="1:22" ht="23.5" customHeight="1" thickBot="1">
      <c r="B46" s="523"/>
      <c r="C46" s="524"/>
      <c r="D46" s="524"/>
      <c r="E46" s="524"/>
      <c r="F46" s="524"/>
      <c r="G46" s="524"/>
      <c r="H46" s="524"/>
      <c r="I46" s="524"/>
      <c r="J46" s="524"/>
      <c r="K46" s="524"/>
      <c r="L46" s="524"/>
      <c r="M46" s="524"/>
      <c r="N46" s="525"/>
      <c r="O46" s="268" t="s">
        <v>889</v>
      </c>
      <c r="P46" s="269"/>
      <c r="Q46" s="269"/>
      <c r="R46" s="269"/>
      <c r="S46" s="260" t="s">
        <v>888</v>
      </c>
      <c r="T46" s="262"/>
      <c r="U46" s="262"/>
      <c r="V46" s="263"/>
    </row>
    <row r="47" spans="1:22" ht="23.15" customHeight="1" thickBot="1">
      <c r="A47"/>
      <c r="B47" s="486" t="s">
        <v>914</v>
      </c>
      <c r="C47" s="487"/>
      <c r="D47" s="487"/>
      <c r="E47" s="487"/>
      <c r="F47" s="487"/>
      <c r="G47" s="487"/>
      <c r="H47" s="487"/>
      <c r="I47" s="487"/>
      <c r="J47" s="487"/>
      <c r="K47" s="487"/>
      <c r="L47" s="487"/>
      <c r="M47" s="487"/>
      <c r="N47" s="487"/>
      <c r="O47" s="487"/>
      <c r="P47" s="487"/>
      <c r="Q47" s="487"/>
      <c r="R47" s="487"/>
      <c r="S47" s="488"/>
      <c r="T47" s="488"/>
      <c r="U47" s="488"/>
      <c r="V47" s="489"/>
    </row>
    <row r="48" spans="1:22" ht="325" customHeight="1" thickBot="1">
      <c r="A48"/>
      <c r="B48" s="490" t="s">
        <v>31</v>
      </c>
      <c r="C48" s="491"/>
      <c r="D48" s="491"/>
      <c r="E48" s="491"/>
      <c r="F48" s="491"/>
      <c r="G48" s="491"/>
      <c r="H48" s="491"/>
      <c r="I48" s="491"/>
      <c r="J48" s="491"/>
      <c r="K48" s="491"/>
      <c r="L48" s="491"/>
      <c r="M48" s="491"/>
      <c r="N48" s="491"/>
      <c r="O48" s="491"/>
      <c r="P48" s="491"/>
      <c r="Q48" s="491"/>
      <c r="R48" s="491"/>
      <c r="S48" s="491"/>
      <c r="T48" s="491"/>
      <c r="U48" s="491"/>
      <c r="V48" s="492"/>
    </row>
    <row r="49" spans="2:27" ht="50.15" customHeight="1" thickBot="1">
      <c r="B49" s="479" t="s">
        <v>1049</v>
      </c>
      <c r="C49" s="480"/>
      <c r="D49" s="480"/>
      <c r="E49" s="480"/>
      <c r="F49" s="480"/>
      <c r="G49" s="480"/>
      <c r="H49" s="480"/>
      <c r="I49" s="480"/>
      <c r="J49" s="480"/>
      <c r="K49" s="480"/>
      <c r="L49" s="480"/>
      <c r="M49" s="480"/>
      <c r="N49" s="481"/>
      <c r="O49" s="808" t="s">
        <v>14</v>
      </c>
      <c r="P49" s="809"/>
      <c r="Q49" s="809"/>
      <c r="R49" s="809"/>
      <c r="S49" s="809"/>
      <c r="T49" s="809"/>
      <c r="U49" s="809"/>
      <c r="V49" s="810"/>
    </row>
    <row r="50" spans="2:27" ht="22.5" customHeight="1" thickBot="1"/>
    <row r="51" spans="2:27" ht="23.5" customHeight="1" thickBot="1">
      <c r="B51" s="726" t="s">
        <v>23</v>
      </c>
      <c r="C51" s="811"/>
      <c r="D51" s="811"/>
      <c r="E51" s="811"/>
      <c r="F51" s="811"/>
      <c r="G51" s="811"/>
      <c r="H51" s="811"/>
      <c r="I51" s="811"/>
      <c r="J51" s="811"/>
      <c r="K51" s="811"/>
      <c r="L51" s="811"/>
      <c r="M51" s="811"/>
      <c r="N51" s="811"/>
      <c r="O51" s="811"/>
      <c r="P51" s="811"/>
      <c r="Q51" s="811"/>
      <c r="R51" s="812"/>
      <c r="S51" s="812"/>
      <c r="T51" s="812"/>
      <c r="U51" s="812"/>
      <c r="V51" s="813"/>
    </row>
    <row r="52" spans="2:27" ht="81.650000000000006" customHeight="1" thickBot="1">
      <c r="B52" s="814" t="s">
        <v>846</v>
      </c>
      <c r="C52" s="815"/>
      <c r="D52" s="815"/>
      <c r="E52" s="815"/>
      <c r="F52" s="815"/>
      <c r="G52" s="815"/>
      <c r="H52" s="815"/>
      <c r="I52" s="815"/>
      <c r="J52" s="815"/>
      <c r="K52" s="815"/>
      <c r="L52" s="815"/>
      <c r="M52" s="815"/>
      <c r="N52" s="815"/>
      <c r="O52" s="815"/>
      <c r="P52" s="815"/>
      <c r="Q52" s="815"/>
      <c r="R52" s="815"/>
      <c r="S52" s="815"/>
      <c r="T52" s="815"/>
      <c r="U52" s="815"/>
      <c r="V52" s="816"/>
    </row>
    <row r="53" spans="2:27" ht="23.5" customHeight="1" thickBot="1">
      <c r="B53" s="526" t="s">
        <v>853</v>
      </c>
      <c r="C53" s="527"/>
      <c r="D53" s="527"/>
      <c r="E53" s="527"/>
      <c r="F53" s="527"/>
      <c r="G53" s="527"/>
      <c r="H53" s="527"/>
      <c r="I53" s="527"/>
      <c r="J53" s="527"/>
      <c r="K53" s="527"/>
      <c r="L53" s="527"/>
      <c r="M53" s="527"/>
      <c r="N53" s="527"/>
      <c r="O53" s="527"/>
      <c r="P53" s="527"/>
      <c r="Q53" s="527"/>
      <c r="R53" s="527"/>
      <c r="S53" s="527"/>
      <c r="T53" s="527"/>
      <c r="U53" s="527"/>
      <c r="V53" s="528"/>
    </row>
    <row r="54" spans="2:27" ht="38.15" customHeight="1">
      <c r="B54" s="337" t="s">
        <v>934</v>
      </c>
      <c r="C54" s="338"/>
      <c r="D54" s="338"/>
      <c r="E54" s="338"/>
      <c r="F54" s="338"/>
      <c r="G54" s="338"/>
      <c r="H54" s="338"/>
      <c r="I54" s="338"/>
      <c r="J54" s="338"/>
      <c r="K54" s="338" t="s">
        <v>1206</v>
      </c>
      <c r="L54" s="529"/>
      <c r="M54" s="529"/>
      <c r="N54" s="529"/>
      <c r="O54" s="529"/>
      <c r="P54" s="529"/>
      <c r="Q54" s="338" t="s">
        <v>1207</v>
      </c>
      <c r="R54" s="530"/>
      <c r="S54" s="530"/>
      <c r="T54" s="530"/>
      <c r="U54" s="530"/>
      <c r="V54" s="531"/>
    </row>
    <row r="55" spans="2:27" ht="23.5" customHeight="1">
      <c r="B55" s="493" t="s">
        <v>823</v>
      </c>
      <c r="C55" s="494"/>
      <c r="D55" s="494"/>
      <c r="E55" s="494"/>
      <c r="F55" s="494"/>
      <c r="G55" s="494"/>
      <c r="H55" s="494"/>
      <c r="I55" s="494"/>
      <c r="J55" s="494"/>
      <c r="K55" s="389" t="s">
        <v>933</v>
      </c>
      <c r="L55" s="389"/>
      <c r="M55" s="389"/>
      <c r="N55" s="389"/>
      <c r="O55" s="389"/>
      <c r="P55" s="389"/>
      <c r="Q55" s="241" t="s">
        <v>14</v>
      </c>
      <c r="R55" s="241"/>
      <c r="S55" s="241"/>
      <c r="T55" s="241"/>
      <c r="U55" s="241"/>
      <c r="V55" s="248"/>
    </row>
    <row r="56" spans="2:27" ht="33" customHeight="1">
      <c r="B56" s="754" t="s">
        <v>1126</v>
      </c>
      <c r="C56" s="755"/>
      <c r="D56" s="755"/>
      <c r="E56" s="755"/>
      <c r="F56" s="755"/>
      <c r="G56" s="755"/>
      <c r="H56" s="755"/>
      <c r="I56" s="755"/>
      <c r="J56" s="756"/>
      <c r="K56" s="268" t="s">
        <v>25</v>
      </c>
      <c r="L56" s="269"/>
      <c r="M56" s="269"/>
      <c r="N56" s="285"/>
      <c r="O56" s="548" t="s">
        <v>1127</v>
      </c>
      <c r="P56" s="549"/>
      <c r="Q56" s="705" t="s">
        <v>25</v>
      </c>
      <c r="R56" s="971"/>
      <c r="S56" s="971"/>
      <c r="T56" s="972"/>
      <c r="U56" s="548" t="s">
        <v>1127</v>
      </c>
      <c r="V56" s="550"/>
    </row>
    <row r="57" spans="2:27" ht="33" customHeight="1">
      <c r="B57" s="968"/>
      <c r="C57" s="969"/>
      <c r="D57" s="969"/>
      <c r="E57" s="969"/>
      <c r="F57" s="969"/>
      <c r="G57" s="969"/>
      <c r="H57" s="969"/>
      <c r="I57" s="969"/>
      <c r="J57" s="970"/>
      <c r="K57" s="268" t="s">
        <v>26</v>
      </c>
      <c r="L57" s="269"/>
      <c r="M57" s="269"/>
      <c r="N57" s="285"/>
      <c r="O57" s="548" t="s">
        <v>1127</v>
      </c>
      <c r="P57" s="549"/>
      <c r="Q57" s="705" t="s">
        <v>26</v>
      </c>
      <c r="R57" s="971"/>
      <c r="S57" s="971"/>
      <c r="T57" s="972"/>
      <c r="U57" s="548" t="s">
        <v>1127</v>
      </c>
      <c r="V57" s="550"/>
    </row>
    <row r="58" spans="2:27" ht="23.5" customHeight="1">
      <c r="B58" s="966" t="s">
        <v>24</v>
      </c>
      <c r="C58" s="967"/>
      <c r="D58" s="967"/>
      <c r="E58" s="967"/>
      <c r="F58" s="967"/>
      <c r="G58" s="967"/>
      <c r="H58" s="967"/>
      <c r="I58" s="967"/>
      <c r="J58" s="967"/>
      <c r="K58" s="389" t="s">
        <v>14</v>
      </c>
      <c r="L58" s="389"/>
      <c r="M58" s="389"/>
      <c r="N58" s="389"/>
      <c r="O58" s="389"/>
      <c r="P58" s="389"/>
      <c r="Q58" s="532" t="s">
        <v>14</v>
      </c>
      <c r="R58" s="532"/>
      <c r="S58" s="532"/>
      <c r="T58" s="532"/>
      <c r="U58" s="241"/>
      <c r="V58" s="248"/>
    </row>
    <row r="59" spans="2:27" ht="52" customHeight="1">
      <c r="B59" s="474" t="s">
        <v>934</v>
      </c>
      <c r="C59" s="475"/>
      <c r="D59" s="475"/>
      <c r="E59" s="475"/>
      <c r="F59" s="475"/>
      <c r="G59" s="475"/>
      <c r="H59" s="475"/>
      <c r="I59" s="475"/>
      <c r="J59" s="476"/>
      <c r="K59" s="973" t="s">
        <v>935</v>
      </c>
      <c r="L59" s="973"/>
      <c r="M59" s="973"/>
      <c r="N59" s="973"/>
      <c r="O59" s="973"/>
      <c r="P59" s="973"/>
      <c r="Q59" s="973" t="s">
        <v>935</v>
      </c>
      <c r="R59" s="973"/>
      <c r="S59" s="973"/>
      <c r="T59" s="973"/>
      <c r="U59" s="973"/>
      <c r="V59" s="974"/>
    </row>
    <row r="60" spans="2:27" ht="52" customHeight="1">
      <c r="B60" s="474" t="s">
        <v>1098</v>
      </c>
      <c r="C60" s="475"/>
      <c r="D60" s="475"/>
      <c r="E60" s="475"/>
      <c r="F60" s="475"/>
      <c r="G60" s="475"/>
      <c r="H60" s="475"/>
      <c r="I60" s="475"/>
      <c r="J60" s="475"/>
      <c r="K60" s="241" t="s">
        <v>937</v>
      </c>
      <c r="L60" s="241"/>
      <c r="M60" s="241"/>
      <c r="N60" s="241"/>
      <c r="O60" s="241"/>
      <c r="P60" s="241"/>
      <c r="Q60" s="978" t="s">
        <v>937</v>
      </c>
      <c r="R60" s="804"/>
      <c r="S60" s="804"/>
      <c r="T60" s="804"/>
      <c r="U60" s="804"/>
      <c r="V60" s="979"/>
    </row>
    <row r="61" spans="2:27" ht="77.25" customHeight="1">
      <c r="B61" s="449" t="s">
        <v>939</v>
      </c>
      <c r="C61" s="450"/>
      <c r="D61" s="450"/>
      <c r="E61" s="450"/>
      <c r="F61" s="450"/>
      <c r="G61" s="450"/>
      <c r="H61" s="450"/>
      <c r="I61" s="450"/>
      <c r="J61" s="451"/>
      <c r="K61" s="484" t="s">
        <v>938</v>
      </c>
      <c r="L61" s="453"/>
      <c r="M61" s="435" t="s">
        <v>908</v>
      </c>
      <c r="N61" s="436"/>
      <c r="O61" s="435" t="s">
        <v>837</v>
      </c>
      <c r="P61" s="436"/>
      <c r="Q61" s="435" t="s">
        <v>1051</v>
      </c>
      <c r="R61" s="482"/>
      <c r="S61" s="482"/>
      <c r="T61" s="482"/>
      <c r="U61" s="482"/>
      <c r="V61" s="483"/>
      <c r="W61" s="551"/>
      <c r="X61" s="551"/>
      <c r="Y61" s="551"/>
      <c r="Z61" s="551"/>
      <c r="AA61" s="551"/>
    </row>
    <row r="62" spans="2:27" ht="35.15" customHeight="1">
      <c r="B62" s="290" t="s">
        <v>839</v>
      </c>
      <c r="C62" s="291"/>
      <c r="D62" s="291"/>
      <c r="E62" s="291"/>
      <c r="F62" s="291"/>
      <c r="G62" s="291"/>
      <c r="H62" s="291"/>
      <c r="I62" s="291"/>
      <c r="J62" s="292"/>
      <c r="K62" s="268" t="s">
        <v>14</v>
      </c>
      <c r="L62" s="285"/>
      <c r="M62" s="286" t="s">
        <v>14</v>
      </c>
      <c r="N62" s="288"/>
      <c r="O62" s="327"/>
      <c r="P62" s="333"/>
      <c r="Q62" s="485"/>
      <c r="R62" s="437"/>
      <c r="S62" s="437"/>
      <c r="T62" s="437"/>
      <c r="U62" s="437"/>
      <c r="V62" s="438"/>
    </row>
    <row r="63" spans="2:27" ht="35.15" customHeight="1">
      <c r="B63" s="290" t="s">
        <v>840</v>
      </c>
      <c r="C63" s="291"/>
      <c r="D63" s="291"/>
      <c r="E63" s="291"/>
      <c r="F63" s="291" t="s">
        <v>28</v>
      </c>
      <c r="G63" s="291"/>
      <c r="H63" s="291"/>
      <c r="I63" s="291"/>
      <c r="J63" s="292"/>
      <c r="K63" s="268" t="s">
        <v>14</v>
      </c>
      <c r="L63" s="285"/>
      <c r="M63" s="286" t="s">
        <v>14</v>
      </c>
      <c r="N63" s="288"/>
      <c r="O63" s="327"/>
      <c r="P63" s="333"/>
      <c r="Q63" s="485"/>
      <c r="R63" s="437"/>
      <c r="S63" s="437"/>
      <c r="T63" s="437"/>
      <c r="U63" s="437"/>
      <c r="V63" s="438"/>
    </row>
    <row r="64" spans="2:27" ht="35.15" customHeight="1">
      <c r="B64" s="290" t="s">
        <v>841</v>
      </c>
      <c r="C64" s="291"/>
      <c r="D64" s="291"/>
      <c r="E64" s="291"/>
      <c r="F64" s="291" t="s">
        <v>29</v>
      </c>
      <c r="G64" s="291"/>
      <c r="H64" s="291"/>
      <c r="I64" s="291"/>
      <c r="J64" s="292"/>
      <c r="K64" s="268" t="s">
        <v>14</v>
      </c>
      <c r="L64" s="285"/>
      <c r="M64" s="286" t="s">
        <v>14</v>
      </c>
      <c r="N64" s="288"/>
      <c r="O64" s="327"/>
      <c r="P64" s="333"/>
      <c r="Q64" s="485"/>
      <c r="R64" s="437"/>
      <c r="S64" s="437"/>
      <c r="T64" s="437"/>
      <c r="U64" s="437"/>
      <c r="V64" s="438"/>
    </row>
    <row r="65" spans="1:22" ht="35.15" customHeight="1">
      <c r="B65" s="290" t="s">
        <v>842</v>
      </c>
      <c r="C65" s="291"/>
      <c r="D65" s="291"/>
      <c r="E65" s="291"/>
      <c r="F65" s="291" t="s">
        <v>30</v>
      </c>
      <c r="G65" s="291"/>
      <c r="H65" s="291"/>
      <c r="I65" s="291"/>
      <c r="J65" s="292"/>
      <c r="K65" s="268" t="s">
        <v>14</v>
      </c>
      <c r="L65" s="285"/>
      <c r="M65" s="286" t="s">
        <v>14</v>
      </c>
      <c r="N65" s="288"/>
      <c r="O65" s="327"/>
      <c r="P65" s="333"/>
      <c r="Q65" s="485"/>
      <c r="R65" s="437"/>
      <c r="S65" s="437"/>
      <c r="T65" s="437"/>
      <c r="U65" s="437"/>
      <c r="V65" s="438"/>
    </row>
    <row r="66" spans="1:22" ht="52" customHeight="1" thickBot="1">
      <c r="B66" s="253" t="s">
        <v>843</v>
      </c>
      <c r="C66" s="254"/>
      <c r="D66" s="254"/>
      <c r="E66" s="254"/>
      <c r="F66" s="254"/>
      <c r="G66" s="254"/>
      <c r="H66" s="254"/>
      <c r="I66" s="254"/>
      <c r="J66" s="254"/>
      <c r="K66" s="254"/>
      <c r="L66" s="255"/>
      <c r="M66" s="443" t="s">
        <v>14</v>
      </c>
      <c r="N66" s="444"/>
      <c r="O66" s="537"/>
      <c r="P66" s="442"/>
      <c r="Q66" s="538"/>
      <c r="R66" s="445"/>
      <c r="S66" s="445"/>
      <c r="T66" s="445"/>
      <c r="U66" s="445"/>
      <c r="V66" s="446"/>
    </row>
    <row r="67" spans="1:22" ht="23.5" customHeight="1" thickBot="1">
      <c r="B67" s="439" t="s">
        <v>851</v>
      </c>
      <c r="C67" s="440"/>
      <c r="D67" s="440"/>
      <c r="E67" s="440"/>
      <c r="F67" s="440"/>
      <c r="G67" s="440"/>
      <c r="H67" s="440"/>
      <c r="I67" s="440"/>
      <c r="J67" s="440"/>
      <c r="K67" s="440"/>
      <c r="L67" s="440"/>
      <c r="M67" s="440"/>
      <c r="N67" s="440"/>
      <c r="O67" s="440"/>
      <c r="P67" s="440"/>
      <c r="Q67" s="440"/>
      <c r="R67" s="440"/>
      <c r="S67" s="440"/>
      <c r="T67" s="440"/>
      <c r="U67" s="440"/>
      <c r="V67" s="441"/>
    </row>
    <row r="68" spans="1:22" s="36" customFormat="1" ht="37.5" customHeight="1">
      <c r="A68" s="42"/>
      <c r="B68" s="447" t="s">
        <v>836</v>
      </c>
      <c r="C68" s="448"/>
      <c r="D68" s="448"/>
      <c r="E68" s="448"/>
      <c r="F68" s="448"/>
      <c r="G68" s="448"/>
      <c r="H68" s="448"/>
      <c r="I68" s="448"/>
      <c r="J68" s="448"/>
      <c r="K68" s="448"/>
      <c r="L68" s="448"/>
      <c r="M68" s="313" t="s">
        <v>14</v>
      </c>
      <c r="N68" s="313"/>
      <c r="O68" s="313"/>
      <c r="P68" s="313"/>
      <c r="Q68" s="313"/>
      <c r="R68" s="313"/>
      <c r="S68" s="313"/>
      <c r="T68" s="313"/>
      <c r="U68" s="313"/>
      <c r="V68" s="314"/>
    </row>
    <row r="69" spans="1:22" ht="79.5" customHeight="1">
      <c r="B69" s="449" t="s">
        <v>883</v>
      </c>
      <c r="C69" s="450"/>
      <c r="D69" s="450"/>
      <c r="E69" s="450"/>
      <c r="F69" s="450"/>
      <c r="G69" s="450"/>
      <c r="H69" s="450"/>
      <c r="I69" s="450"/>
      <c r="J69" s="451"/>
      <c r="K69" s="452" t="s">
        <v>940</v>
      </c>
      <c r="L69" s="453"/>
      <c r="M69" s="435" t="s">
        <v>941</v>
      </c>
      <c r="N69" s="436"/>
      <c r="O69" s="435" t="s">
        <v>837</v>
      </c>
      <c r="P69" s="436"/>
      <c r="Q69" s="435" t="s">
        <v>1133</v>
      </c>
      <c r="R69" s="482"/>
      <c r="S69" s="482"/>
      <c r="T69" s="482"/>
      <c r="U69" s="482"/>
      <c r="V69" s="483"/>
    </row>
    <row r="70" spans="1:22" ht="54.65" customHeight="1">
      <c r="B70" s="290" t="s">
        <v>1099</v>
      </c>
      <c r="C70" s="291"/>
      <c r="D70" s="291"/>
      <c r="E70" s="291"/>
      <c r="F70" s="291"/>
      <c r="G70" s="291"/>
      <c r="H70" s="291"/>
      <c r="I70" s="291"/>
      <c r="J70" s="291"/>
      <c r="K70" s="268" t="s">
        <v>14</v>
      </c>
      <c r="L70" s="285"/>
      <c r="M70" s="268" t="s">
        <v>705</v>
      </c>
      <c r="N70" s="333"/>
      <c r="O70" s="286"/>
      <c r="P70" s="288"/>
      <c r="Q70" s="437"/>
      <c r="R70" s="437"/>
      <c r="S70" s="437"/>
      <c r="T70" s="437"/>
      <c r="U70" s="437"/>
      <c r="V70" s="438"/>
    </row>
    <row r="71" spans="1:22" ht="54.65" customHeight="1" thickBot="1">
      <c r="B71" s="253" t="s">
        <v>893</v>
      </c>
      <c r="C71" s="254"/>
      <c r="D71" s="254"/>
      <c r="E71" s="254"/>
      <c r="F71" s="254"/>
      <c r="G71" s="254"/>
      <c r="H71" s="254"/>
      <c r="I71" s="254"/>
      <c r="J71" s="254"/>
      <c r="K71" s="260" t="s">
        <v>14</v>
      </c>
      <c r="L71" s="261"/>
      <c r="M71" s="260" t="s">
        <v>14</v>
      </c>
      <c r="N71" s="442"/>
      <c r="O71" s="443"/>
      <c r="P71" s="444"/>
      <c r="Q71" s="445"/>
      <c r="R71" s="445"/>
      <c r="S71" s="445"/>
      <c r="T71" s="445"/>
      <c r="U71" s="445"/>
      <c r="V71" s="446"/>
    </row>
    <row r="72" spans="1:22" ht="23.5" customHeight="1" thickBot="1">
      <c r="B72" s="775" t="s">
        <v>915</v>
      </c>
      <c r="C72" s="776"/>
      <c r="D72" s="776"/>
      <c r="E72" s="776"/>
      <c r="F72" s="776"/>
      <c r="G72" s="776"/>
      <c r="H72" s="776"/>
      <c r="I72" s="776"/>
      <c r="J72" s="776"/>
      <c r="K72" s="776"/>
      <c r="L72" s="776"/>
      <c r="M72" s="776"/>
      <c r="N72" s="776"/>
      <c r="O72" s="776"/>
      <c r="P72" s="776"/>
      <c r="Q72" s="776"/>
      <c r="R72" s="776"/>
      <c r="S72" s="776"/>
      <c r="T72" s="776"/>
      <c r="U72" s="776"/>
      <c r="V72" s="777"/>
    </row>
    <row r="73" spans="1:22" ht="325" customHeight="1" thickBot="1">
      <c r="B73" s="778" t="s">
        <v>31</v>
      </c>
      <c r="C73" s="601"/>
      <c r="D73" s="601"/>
      <c r="E73" s="601"/>
      <c r="F73" s="601"/>
      <c r="G73" s="601"/>
      <c r="H73" s="601"/>
      <c r="I73" s="601"/>
      <c r="J73" s="601"/>
      <c r="K73" s="601"/>
      <c r="L73" s="601"/>
      <c r="M73" s="601"/>
      <c r="N73" s="601"/>
      <c r="O73" s="601"/>
      <c r="P73" s="601"/>
      <c r="Q73" s="601"/>
      <c r="R73" s="601"/>
      <c r="S73" s="601"/>
      <c r="T73" s="601"/>
      <c r="U73" s="601"/>
      <c r="V73" s="602"/>
    </row>
    <row r="74" spans="1:22" ht="23.15" customHeight="1" thickBot="1">
      <c r="B74" s="25"/>
      <c r="C74" s="25"/>
      <c r="D74" s="25"/>
      <c r="E74" s="25"/>
      <c r="F74" s="25"/>
      <c r="G74" s="25"/>
      <c r="H74" s="25"/>
      <c r="I74" s="25"/>
      <c r="J74" s="25"/>
      <c r="K74" s="25"/>
      <c r="L74" s="25"/>
      <c r="M74" s="25"/>
      <c r="N74" s="25"/>
      <c r="O74" s="25"/>
      <c r="P74" s="25"/>
      <c r="Q74" s="25"/>
    </row>
    <row r="75" spans="1:22" ht="23.15" customHeight="1" thickBot="1">
      <c r="B75" s="817" t="s">
        <v>32</v>
      </c>
      <c r="C75" s="818"/>
      <c r="D75" s="818"/>
      <c r="E75" s="818"/>
      <c r="F75" s="818"/>
      <c r="G75" s="818"/>
      <c r="H75" s="818"/>
      <c r="I75" s="818"/>
      <c r="J75" s="818"/>
      <c r="K75" s="818"/>
      <c r="L75" s="818"/>
      <c r="M75" s="818"/>
      <c r="N75" s="818"/>
      <c r="O75" s="818"/>
      <c r="P75" s="818"/>
      <c r="Q75" s="818"/>
      <c r="R75" s="818"/>
      <c r="S75" s="818"/>
      <c r="T75" s="818"/>
      <c r="U75" s="818"/>
      <c r="V75" s="819"/>
    </row>
    <row r="76" spans="1:22" ht="109.5" customHeight="1">
      <c r="B76" s="980" t="s">
        <v>1057</v>
      </c>
      <c r="C76" s="981"/>
      <c r="D76" s="981"/>
      <c r="E76" s="981"/>
      <c r="F76" s="981"/>
      <c r="G76" s="981"/>
      <c r="H76" s="981"/>
      <c r="I76" s="981"/>
      <c r="J76" s="981"/>
      <c r="K76" s="981"/>
      <c r="L76" s="981"/>
      <c r="M76" s="981"/>
      <c r="N76" s="981"/>
      <c r="O76" s="981"/>
      <c r="P76" s="981"/>
      <c r="Q76" s="981"/>
      <c r="R76" s="981"/>
      <c r="S76" s="981"/>
      <c r="T76" s="981"/>
      <c r="U76" s="981"/>
      <c r="V76" s="982"/>
    </row>
    <row r="77" spans="1:22" ht="52" customHeight="1">
      <c r="B77" s="343" t="s">
        <v>944</v>
      </c>
      <c r="C77" s="344"/>
      <c r="D77" s="344"/>
      <c r="E77" s="344"/>
      <c r="F77" s="344"/>
      <c r="G77" s="344"/>
      <c r="H77" s="344"/>
      <c r="I77" s="344"/>
      <c r="J77" s="461" t="s">
        <v>14</v>
      </c>
      <c r="K77" s="462"/>
      <c r="L77" s="462"/>
      <c r="M77" s="462"/>
      <c r="N77" s="462"/>
      <c r="O77" s="462"/>
      <c r="P77" s="462"/>
      <c r="Q77" s="462"/>
      <c r="R77" s="462"/>
      <c r="S77" s="462"/>
      <c r="T77" s="462"/>
      <c r="U77" s="462"/>
      <c r="V77" s="463"/>
    </row>
    <row r="78" spans="1:22" ht="148.5" customHeight="1">
      <c r="B78" s="454" t="s">
        <v>942</v>
      </c>
      <c r="C78" s="455"/>
      <c r="D78" s="455"/>
      <c r="E78" s="455"/>
      <c r="F78" s="455"/>
      <c r="G78" s="455"/>
      <c r="H78" s="455"/>
      <c r="I78" s="455"/>
      <c r="J78" s="456" t="s">
        <v>943</v>
      </c>
      <c r="K78" s="457"/>
      <c r="L78" s="458" t="s">
        <v>1134</v>
      </c>
      <c r="M78" s="459"/>
      <c r="N78" s="459"/>
      <c r="O78" s="459"/>
      <c r="P78" s="459"/>
      <c r="Q78" s="459"/>
      <c r="R78" s="459"/>
      <c r="S78" s="459"/>
      <c r="T78" s="459"/>
      <c r="U78" s="459"/>
      <c r="V78" s="460"/>
    </row>
    <row r="79" spans="1:22" ht="130" customHeight="1">
      <c r="A79"/>
      <c r="B79" s="779" t="s">
        <v>1120</v>
      </c>
      <c r="C79" s="780"/>
      <c r="D79" s="780"/>
      <c r="E79" s="780"/>
      <c r="F79" s="780"/>
      <c r="G79" s="780"/>
      <c r="H79" s="780"/>
      <c r="I79" s="780"/>
      <c r="J79" s="729" t="s">
        <v>14</v>
      </c>
      <c r="K79" s="729"/>
      <c r="L79" s="730"/>
      <c r="M79" s="730"/>
      <c r="N79" s="730"/>
      <c r="O79" s="730"/>
      <c r="P79" s="730"/>
      <c r="Q79" s="730"/>
      <c r="R79" s="730"/>
      <c r="S79" s="730"/>
      <c r="T79" s="730"/>
      <c r="U79" s="730"/>
      <c r="V79" s="731"/>
    </row>
    <row r="80" spans="1:22" ht="130" customHeight="1">
      <c r="A80"/>
      <c r="B80" s="779" t="s">
        <v>1121</v>
      </c>
      <c r="C80" s="780"/>
      <c r="D80" s="780"/>
      <c r="E80" s="780"/>
      <c r="F80" s="780"/>
      <c r="G80" s="780"/>
      <c r="H80" s="780"/>
      <c r="I80" s="780"/>
      <c r="J80" s="729" t="s">
        <v>14</v>
      </c>
      <c r="K80" s="729"/>
      <c r="L80" s="730"/>
      <c r="M80" s="730"/>
      <c r="N80" s="730"/>
      <c r="O80" s="730"/>
      <c r="P80" s="730"/>
      <c r="Q80" s="730"/>
      <c r="R80" s="730"/>
      <c r="S80" s="730"/>
      <c r="T80" s="730"/>
      <c r="U80" s="730"/>
      <c r="V80" s="731"/>
    </row>
    <row r="81" spans="1:22" ht="130" customHeight="1">
      <c r="A81"/>
      <c r="B81" s="779" t="s">
        <v>1122</v>
      </c>
      <c r="C81" s="780"/>
      <c r="D81" s="780"/>
      <c r="E81" s="780"/>
      <c r="F81" s="780"/>
      <c r="G81" s="780"/>
      <c r="H81" s="780"/>
      <c r="I81" s="780"/>
      <c r="J81" s="729" t="s">
        <v>14</v>
      </c>
      <c r="K81" s="729"/>
      <c r="L81" s="730"/>
      <c r="M81" s="730"/>
      <c r="N81" s="730"/>
      <c r="O81" s="730"/>
      <c r="P81" s="730"/>
      <c r="Q81" s="730"/>
      <c r="R81" s="730"/>
      <c r="S81" s="730"/>
      <c r="T81" s="730"/>
      <c r="U81" s="730"/>
      <c r="V81" s="731"/>
    </row>
    <row r="82" spans="1:22" ht="130" customHeight="1">
      <c r="A82"/>
      <c r="B82" s="779" t="s">
        <v>1123</v>
      </c>
      <c r="C82" s="780"/>
      <c r="D82" s="780"/>
      <c r="E82" s="780"/>
      <c r="F82" s="780"/>
      <c r="G82" s="780"/>
      <c r="H82" s="780"/>
      <c r="I82" s="780"/>
      <c r="J82" s="729" t="s">
        <v>14</v>
      </c>
      <c r="K82" s="729"/>
      <c r="L82" s="730"/>
      <c r="M82" s="730"/>
      <c r="N82" s="730"/>
      <c r="O82" s="730"/>
      <c r="P82" s="730"/>
      <c r="Q82" s="730"/>
      <c r="R82" s="730"/>
      <c r="S82" s="730"/>
      <c r="T82" s="730"/>
      <c r="U82" s="730"/>
      <c r="V82" s="731"/>
    </row>
    <row r="83" spans="1:22" ht="130" customHeight="1">
      <c r="A83"/>
      <c r="B83" s="779" t="s">
        <v>1124</v>
      </c>
      <c r="C83" s="780"/>
      <c r="D83" s="780"/>
      <c r="E83" s="780"/>
      <c r="F83" s="780"/>
      <c r="G83" s="780"/>
      <c r="H83" s="780"/>
      <c r="I83" s="780"/>
      <c r="J83" s="729" t="s">
        <v>14</v>
      </c>
      <c r="K83" s="729"/>
      <c r="L83" s="730"/>
      <c r="M83" s="730"/>
      <c r="N83" s="730"/>
      <c r="O83" s="730"/>
      <c r="P83" s="730"/>
      <c r="Q83" s="730"/>
      <c r="R83" s="730"/>
      <c r="S83" s="730"/>
      <c r="T83" s="730"/>
      <c r="U83" s="730"/>
      <c r="V83" s="731"/>
    </row>
    <row r="84" spans="1:22" ht="130" customHeight="1" thickBot="1">
      <c r="A84"/>
      <c r="B84" s="732" t="s">
        <v>1059</v>
      </c>
      <c r="C84" s="733"/>
      <c r="D84" s="733"/>
      <c r="E84" s="733"/>
      <c r="F84" s="733"/>
      <c r="G84" s="733"/>
      <c r="H84" s="733"/>
      <c r="I84" s="733"/>
      <c r="J84" s="396" t="s">
        <v>14</v>
      </c>
      <c r="K84" s="397"/>
      <c r="L84" s="398"/>
      <c r="M84" s="399"/>
      <c r="N84" s="399"/>
      <c r="O84" s="399"/>
      <c r="P84" s="399"/>
      <c r="Q84" s="399"/>
      <c r="R84" s="399"/>
      <c r="S84" s="399"/>
      <c r="T84" s="399"/>
      <c r="U84" s="399"/>
      <c r="V84" s="400"/>
    </row>
    <row r="85" spans="1:22" ht="23.15" customHeight="1" thickBot="1">
      <c r="A85"/>
      <c r="B85" s="766" t="s">
        <v>1060</v>
      </c>
      <c r="C85" s="767"/>
      <c r="D85" s="767"/>
      <c r="E85" s="767"/>
      <c r="F85" s="767"/>
      <c r="G85" s="767"/>
      <c r="H85" s="767"/>
      <c r="I85" s="767"/>
      <c r="J85" s="767"/>
      <c r="K85" s="767"/>
      <c r="L85" s="767"/>
      <c r="M85" s="767"/>
      <c r="N85" s="767"/>
      <c r="O85" s="767"/>
      <c r="P85" s="767"/>
      <c r="Q85" s="767"/>
      <c r="R85" s="767"/>
      <c r="S85" s="767"/>
      <c r="T85" s="767"/>
      <c r="U85" s="767"/>
      <c r="V85" s="768"/>
    </row>
    <row r="86" spans="1:22" ht="78" customHeight="1">
      <c r="A86"/>
      <c r="B86" s="769" t="s">
        <v>883</v>
      </c>
      <c r="C86" s="770"/>
      <c r="D86" s="770"/>
      <c r="E86" s="770"/>
      <c r="F86" s="770"/>
      <c r="G86" s="770"/>
      <c r="H86" s="770"/>
      <c r="I86" s="770"/>
      <c r="J86" s="770"/>
      <c r="K86" s="771"/>
      <c r="L86" s="861" t="s">
        <v>885</v>
      </c>
      <c r="M86" s="862"/>
      <c r="N86" s="861" t="s">
        <v>837</v>
      </c>
      <c r="O86" s="866"/>
      <c r="P86" s="861" t="s">
        <v>910</v>
      </c>
      <c r="Q86" s="866"/>
      <c r="R86" s="866"/>
      <c r="S86" s="866"/>
      <c r="T86" s="866"/>
      <c r="U86" s="866"/>
      <c r="V86" s="1010"/>
    </row>
    <row r="87" spans="1:22" ht="51.65" customHeight="1">
      <c r="A87"/>
      <c r="B87" s="290" t="s">
        <v>847</v>
      </c>
      <c r="C87" s="291"/>
      <c r="D87" s="291"/>
      <c r="E87" s="291"/>
      <c r="F87" s="291"/>
      <c r="G87" s="291"/>
      <c r="H87" s="291"/>
      <c r="I87" s="291"/>
      <c r="J87" s="291"/>
      <c r="K87" s="292"/>
      <c r="L87" s="241" t="s">
        <v>14</v>
      </c>
      <c r="M87" s="341"/>
      <c r="N87" s="327"/>
      <c r="O87" s="328"/>
      <c r="P87" s="485" t="s">
        <v>911</v>
      </c>
      <c r="Q87" s="437"/>
      <c r="R87" s="437"/>
      <c r="S87" s="437"/>
      <c r="T87" s="437"/>
      <c r="U87" s="437"/>
      <c r="V87" s="438"/>
    </row>
    <row r="88" spans="1:22" ht="38.25" customHeight="1" thickBot="1">
      <c r="A88"/>
      <c r="B88" s="290" t="s">
        <v>947</v>
      </c>
      <c r="C88" s="291"/>
      <c r="D88" s="291"/>
      <c r="E88" s="291"/>
      <c r="F88" s="291" t="s">
        <v>30</v>
      </c>
      <c r="G88" s="291"/>
      <c r="H88" s="291"/>
      <c r="I88" s="291"/>
      <c r="J88" s="291"/>
      <c r="K88" s="292"/>
      <c r="L88" s="268" t="s">
        <v>14</v>
      </c>
      <c r="M88" s="269"/>
      <c r="N88" s="269"/>
      <c r="O88" s="269"/>
      <c r="P88" s="269"/>
      <c r="Q88" s="269"/>
      <c r="R88" s="269"/>
      <c r="S88" s="269"/>
      <c r="T88" s="269"/>
      <c r="U88" s="269"/>
      <c r="V88" s="284"/>
    </row>
    <row r="89" spans="1:22" ht="23.5" customHeight="1" thickBot="1">
      <c r="A89"/>
      <c r="B89" s="766" t="s">
        <v>1061</v>
      </c>
      <c r="C89" s="767"/>
      <c r="D89" s="767"/>
      <c r="E89" s="767"/>
      <c r="F89" s="767"/>
      <c r="G89" s="767"/>
      <c r="H89" s="767"/>
      <c r="I89" s="767"/>
      <c r="J89" s="767"/>
      <c r="K89" s="767"/>
      <c r="L89" s="767"/>
      <c r="M89" s="767"/>
      <c r="N89" s="767"/>
      <c r="O89" s="767"/>
      <c r="P89" s="767"/>
      <c r="Q89" s="767"/>
      <c r="R89" s="767"/>
      <c r="S89" s="767"/>
      <c r="T89" s="767"/>
      <c r="U89" s="767"/>
      <c r="V89" s="768"/>
    </row>
    <row r="90" spans="1:22" ht="75" customHeight="1">
      <c r="A90"/>
      <c r="B90" s="769" t="s">
        <v>845</v>
      </c>
      <c r="C90" s="770"/>
      <c r="D90" s="770"/>
      <c r="E90" s="770"/>
      <c r="F90" s="770"/>
      <c r="G90" s="770"/>
      <c r="H90" s="770"/>
      <c r="I90" s="770"/>
      <c r="J90" s="770"/>
      <c r="K90" s="771"/>
      <c r="L90" s="870" t="s">
        <v>885</v>
      </c>
      <c r="M90" s="871"/>
      <c r="N90" s="861" t="s">
        <v>837</v>
      </c>
      <c r="O90" s="866"/>
      <c r="P90" s="867" t="s">
        <v>909</v>
      </c>
      <c r="Q90" s="868"/>
      <c r="R90" s="868"/>
      <c r="S90" s="868"/>
      <c r="T90" s="868"/>
      <c r="U90" s="868"/>
      <c r="V90" s="869"/>
    </row>
    <row r="91" spans="1:22" ht="51.65" customHeight="1" thickBot="1">
      <c r="A91"/>
      <c r="B91" s="290" t="s">
        <v>948</v>
      </c>
      <c r="C91" s="291"/>
      <c r="D91" s="291"/>
      <c r="E91" s="291"/>
      <c r="F91" s="291" t="s">
        <v>30</v>
      </c>
      <c r="G91" s="291"/>
      <c r="H91" s="291"/>
      <c r="I91" s="291"/>
      <c r="J91" s="291"/>
      <c r="K91" s="292"/>
      <c r="L91" s="241" t="s">
        <v>14</v>
      </c>
      <c r="M91" s="341"/>
      <c r="N91" s="327"/>
      <c r="O91" s="328"/>
      <c r="P91" s="485" t="s">
        <v>911</v>
      </c>
      <c r="Q91" s="437"/>
      <c r="R91" s="437"/>
      <c r="S91" s="437"/>
      <c r="T91" s="437"/>
      <c r="U91" s="437"/>
      <c r="V91" s="438"/>
    </row>
    <row r="92" spans="1:22" ht="23.5" customHeight="1" thickBot="1">
      <c r="A92"/>
      <c r="B92" s="560" t="s">
        <v>916</v>
      </c>
      <c r="C92" s="735"/>
      <c r="D92" s="735"/>
      <c r="E92" s="735"/>
      <c r="F92" s="735"/>
      <c r="G92" s="735"/>
      <c r="H92" s="735"/>
      <c r="I92" s="735"/>
      <c r="J92" s="735"/>
      <c r="K92" s="735"/>
      <c r="L92" s="735"/>
      <c r="M92" s="735"/>
      <c r="N92" s="735"/>
      <c r="O92" s="735"/>
      <c r="P92" s="735"/>
      <c r="Q92" s="735"/>
      <c r="R92" s="735"/>
      <c r="S92" s="735"/>
      <c r="T92" s="735"/>
      <c r="U92" s="735"/>
      <c r="V92" s="736"/>
    </row>
    <row r="93" spans="1:22" ht="324.64999999999998" customHeight="1" thickBot="1">
      <c r="A93"/>
      <c r="B93" s="381" t="s">
        <v>31</v>
      </c>
      <c r="C93" s="382"/>
      <c r="D93" s="382"/>
      <c r="E93" s="382"/>
      <c r="F93" s="382"/>
      <c r="G93" s="382"/>
      <c r="H93" s="382"/>
      <c r="I93" s="382"/>
      <c r="J93" s="382"/>
      <c r="K93" s="382"/>
      <c r="L93" s="382"/>
      <c r="M93" s="382"/>
      <c r="N93" s="382"/>
      <c r="O93" s="382"/>
      <c r="P93" s="382"/>
      <c r="Q93" s="382"/>
      <c r="R93" s="382"/>
      <c r="S93" s="382"/>
      <c r="T93" s="382"/>
      <c r="U93" s="382"/>
      <c r="V93" s="383"/>
    </row>
    <row r="94" spans="1:22" ht="22.5" customHeight="1" thickBot="1">
      <c r="A94"/>
      <c r="B94" s="51"/>
      <c r="C94" s="51"/>
      <c r="D94" s="51"/>
      <c r="E94" s="51"/>
      <c r="F94" s="51"/>
      <c r="G94" s="51"/>
      <c r="H94" s="51"/>
      <c r="I94" s="51"/>
      <c r="J94" s="51"/>
      <c r="K94" s="51"/>
      <c r="L94" s="51"/>
      <c r="M94" s="51"/>
      <c r="N94" s="51"/>
      <c r="O94" s="51"/>
      <c r="P94" s="51"/>
      <c r="Q94" s="51"/>
      <c r="R94" s="51"/>
      <c r="S94" s="51"/>
      <c r="T94" s="51"/>
      <c r="U94" s="51"/>
      <c r="V94" s="51"/>
    </row>
    <row r="95" spans="1:22" ht="23.5" customHeight="1" thickBot="1">
      <c r="A95"/>
      <c r="B95" s="741" t="s">
        <v>33</v>
      </c>
      <c r="C95" s="742"/>
      <c r="D95" s="742"/>
      <c r="E95" s="742"/>
      <c r="F95" s="742"/>
      <c r="G95" s="742"/>
      <c r="H95" s="742"/>
      <c r="I95" s="742"/>
      <c r="J95" s="742"/>
      <c r="K95" s="742"/>
      <c r="L95" s="742"/>
      <c r="M95" s="742"/>
      <c r="N95" s="742"/>
      <c r="O95" s="742"/>
      <c r="P95" s="742"/>
      <c r="Q95" s="742"/>
      <c r="R95" s="742"/>
      <c r="S95" s="742"/>
      <c r="T95" s="742"/>
      <c r="U95" s="742"/>
      <c r="V95" s="743"/>
    </row>
    <row r="96" spans="1:22" ht="38.15" customHeight="1">
      <c r="A96"/>
      <c r="B96" s="744" t="s">
        <v>848</v>
      </c>
      <c r="C96" s="745"/>
      <c r="D96" s="745"/>
      <c r="E96" s="745"/>
      <c r="F96" s="745"/>
      <c r="G96" s="745"/>
      <c r="H96" s="745"/>
      <c r="I96" s="745"/>
      <c r="J96" s="745"/>
      <c r="K96" s="746"/>
      <c r="L96" s="746"/>
      <c r="M96" s="746"/>
      <c r="N96" s="746"/>
      <c r="O96" s="746"/>
      <c r="P96" s="746"/>
      <c r="Q96" s="746"/>
      <c r="R96" s="746"/>
      <c r="S96" s="746"/>
      <c r="T96" s="746"/>
      <c r="U96" s="746"/>
      <c r="V96" s="747"/>
    </row>
    <row r="97" spans="1:22" ht="38.15" customHeight="1">
      <c r="A97"/>
      <c r="B97" s="748" t="s">
        <v>1063</v>
      </c>
      <c r="C97" s="749"/>
      <c r="D97" s="749"/>
      <c r="E97" s="749"/>
      <c r="F97" s="749"/>
      <c r="G97" s="749"/>
      <c r="H97" s="749"/>
      <c r="I97" s="749"/>
      <c r="J97" s="750"/>
      <c r="K97" s="624" t="s">
        <v>931</v>
      </c>
      <c r="L97" s="751"/>
      <c r="M97" s="751"/>
      <c r="N97" s="751"/>
      <c r="O97" s="751"/>
      <c r="P97" s="751"/>
      <c r="Q97" s="624" t="s">
        <v>932</v>
      </c>
      <c r="R97" s="752"/>
      <c r="S97" s="752"/>
      <c r="T97" s="752"/>
      <c r="U97" s="752"/>
      <c r="V97" s="753"/>
    </row>
    <row r="98" spans="1:22" ht="23.15" customHeight="1">
      <c r="A98"/>
      <c r="B98" s="493" t="s">
        <v>24</v>
      </c>
      <c r="C98" s="494"/>
      <c r="D98" s="494"/>
      <c r="E98" s="494"/>
      <c r="F98" s="494"/>
      <c r="G98" s="494"/>
      <c r="H98" s="494"/>
      <c r="I98" s="494"/>
      <c r="J98" s="494"/>
      <c r="K98" s="241" t="s">
        <v>14</v>
      </c>
      <c r="L98" s="241"/>
      <c r="M98" s="241"/>
      <c r="N98" s="241"/>
      <c r="O98" s="241"/>
      <c r="P98" s="241"/>
      <c r="Q98" s="241" t="s">
        <v>14</v>
      </c>
      <c r="R98" s="241"/>
      <c r="S98" s="241"/>
      <c r="T98" s="241"/>
      <c r="U98" s="241"/>
      <c r="V98" s="248"/>
    </row>
    <row r="99" spans="1:22" ht="31.5" customHeight="1">
      <c r="A99"/>
      <c r="B99" s="754" t="s">
        <v>1125</v>
      </c>
      <c r="C99" s="755"/>
      <c r="D99" s="755"/>
      <c r="E99" s="755"/>
      <c r="F99" s="755"/>
      <c r="G99" s="755"/>
      <c r="H99" s="755"/>
      <c r="I99" s="755"/>
      <c r="J99" s="756"/>
      <c r="K99" s="268" t="s">
        <v>25</v>
      </c>
      <c r="L99" s="269"/>
      <c r="M99" s="269"/>
      <c r="N99" s="285"/>
      <c r="O99" s="327" t="s">
        <v>1128</v>
      </c>
      <c r="P99" s="333"/>
      <c r="Q99" s="268" t="s">
        <v>25</v>
      </c>
      <c r="R99" s="269"/>
      <c r="S99" s="269"/>
      <c r="T99" s="285"/>
      <c r="U99" s="327" t="s">
        <v>1128</v>
      </c>
      <c r="V99" s="329"/>
    </row>
    <row r="100" spans="1:22" ht="31.5" customHeight="1" thickBot="1">
      <c r="A100"/>
      <c r="B100" s="757"/>
      <c r="C100" s="758"/>
      <c r="D100" s="758"/>
      <c r="E100" s="758"/>
      <c r="F100" s="758"/>
      <c r="G100" s="758"/>
      <c r="H100" s="758"/>
      <c r="I100" s="758"/>
      <c r="J100" s="759"/>
      <c r="K100" s="260" t="s">
        <v>26</v>
      </c>
      <c r="L100" s="262"/>
      <c r="M100" s="262"/>
      <c r="N100" s="261"/>
      <c r="O100" s="537" t="s">
        <v>1128</v>
      </c>
      <c r="P100" s="442"/>
      <c r="Q100" s="260" t="s">
        <v>26</v>
      </c>
      <c r="R100" s="262"/>
      <c r="S100" s="262"/>
      <c r="T100" s="261"/>
      <c r="U100" s="537" t="s">
        <v>1128</v>
      </c>
      <c r="V100" s="1009"/>
    </row>
    <row r="101" spans="1:22" ht="23.5" customHeight="1" thickBot="1">
      <c r="A101"/>
      <c r="B101" s="526" t="s">
        <v>1060</v>
      </c>
      <c r="C101" s="527"/>
      <c r="D101" s="527"/>
      <c r="E101" s="527"/>
      <c r="F101" s="527"/>
      <c r="G101" s="527"/>
      <c r="H101" s="527"/>
      <c r="I101" s="527"/>
      <c r="J101" s="527"/>
      <c r="K101" s="527"/>
      <c r="L101" s="527"/>
      <c r="M101" s="527"/>
      <c r="N101" s="527"/>
      <c r="O101" s="527"/>
      <c r="P101" s="527"/>
      <c r="Q101" s="527"/>
      <c r="R101" s="527"/>
      <c r="S101" s="527"/>
      <c r="T101" s="527"/>
      <c r="U101" s="527"/>
      <c r="V101" s="528"/>
    </row>
    <row r="102" spans="1:22" ht="23.5" customHeight="1">
      <c r="A102"/>
      <c r="B102" s="928" t="s">
        <v>945</v>
      </c>
      <c r="C102" s="929"/>
      <c r="D102" s="929"/>
      <c r="E102" s="929"/>
      <c r="F102" s="929"/>
      <c r="G102" s="929"/>
      <c r="H102" s="929"/>
      <c r="I102" s="929"/>
      <c r="J102" s="929"/>
      <c r="K102" s="929"/>
      <c r="L102" s="929"/>
      <c r="M102" s="929"/>
      <c r="N102" s="929"/>
      <c r="O102" s="929"/>
      <c r="P102" s="929"/>
      <c r="Q102" s="929"/>
      <c r="R102" s="929"/>
      <c r="S102" s="929"/>
      <c r="T102" s="929"/>
      <c r="U102" s="929"/>
      <c r="V102" s="930"/>
    </row>
    <row r="103" spans="1:22" ht="23.5" customHeight="1">
      <c r="A103"/>
      <c r="B103" s="246" t="s">
        <v>894</v>
      </c>
      <c r="C103" s="247"/>
      <c r="D103" s="247"/>
      <c r="E103" s="247"/>
      <c r="F103" s="247"/>
      <c r="G103" s="247"/>
      <c r="H103" s="247"/>
      <c r="I103" s="247"/>
      <c r="J103" s="247"/>
      <c r="K103" s="247"/>
      <c r="L103" s="247"/>
      <c r="M103" s="247"/>
      <c r="N103" s="241" t="s">
        <v>14</v>
      </c>
      <c r="O103" s="341"/>
      <c r="P103" s="340" t="s">
        <v>22</v>
      </c>
      <c r="Q103" s="340"/>
      <c r="R103" s="340"/>
      <c r="S103" s="761"/>
      <c r="T103" s="761"/>
      <c r="U103" s="761"/>
      <c r="V103" s="762"/>
    </row>
    <row r="104" spans="1:22" ht="23.5" customHeight="1">
      <c r="A104"/>
      <c r="B104" s="246" t="s">
        <v>895</v>
      </c>
      <c r="C104" s="247"/>
      <c r="D104" s="247"/>
      <c r="E104" s="247"/>
      <c r="F104" s="247"/>
      <c r="G104" s="247"/>
      <c r="H104" s="247"/>
      <c r="I104" s="247"/>
      <c r="J104" s="247"/>
      <c r="K104" s="247"/>
      <c r="L104" s="247"/>
      <c r="M104" s="247"/>
      <c r="N104" s="241" t="s">
        <v>14</v>
      </c>
      <c r="O104" s="341"/>
      <c r="P104" s="340"/>
      <c r="Q104" s="340"/>
      <c r="R104" s="340"/>
      <c r="S104" s="761"/>
      <c r="T104" s="761"/>
      <c r="U104" s="761"/>
      <c r="V104" s="762"/>
    </row>
    <row r="105" spans="1:22" ht="23.5" customHeight="1">
      <c r="B105" s="246" t="s">
        <v>896</v>
      </c>
      <c r="C105" s="247"/>
      <c r="D105" s="247"/>
      <c r="E105" s="247"/>
      <c r="F105" s="247"/>
      <c r="G105" s="247"/>
      <c r="H105" s="247"/>
      <c r="I105" s="247"/>
      <c r="J105" s="247"/>
      <c r="K105" s="247"/>
      <c r="L105" s="247"/>
      <c r="M105" s="247"/>
      <c r="N105" s="241" t="s">
        <v>14</v>
      </c>
      <c r="O105" s="341"/>
      <c r="P105" s="340"/>
      <c r="Q105" s="340"/>
      <c r="R105" s="340"/>
      <c r="S105" s="761"/>
      <c r="T105" s="761"/>
      <c r="U105" s="761"/>
      <c r="V105" s="762"/>
    </row>
    <row r="106" spans="1:22" ht="23.5" customHeight="1">
      <c r="B106" s="246" t="s">
        <v>897</v>
      </c>
      <c r="C106" s="247"/>
      <c r="D106" s="247"/>
      <c r="E106" s="247"/>
      <c r="F106" s="247"/>
      <c r="G106" s="247"/>
      <c r="H106" s="247"/>
      <c r="I106" s="247"/>
      <c r="J106" s="247"/>
      <c r="K106" s="247"/>
      <c r="L106" s="247"/>
      <c r="M106" s="247"/>
      <c r="N106" s="241" t="s">
        <v>14</v>
      </c>
      <c r="O106" s="341"/>
      <c r="P106" s="340"/>
      <c r="Q106" s="340"/>
      <c r="R106" s="340"/>
      <c r="S106" s="761"/>
      <c r="T106" s="761"/>
      <c r="U106" s="761"/>
      <c r="V106" s="762"/>
    </row>
    <row r="107" spans="1:22" ht="23.5" customHeight="1">
      <c r="B107" s="246" t="s">
        <v>898</v>
      </c>
      <c r="C107" s="247"/>
      <c r="D107" s="247"/>
      <c r="E107" s="247"/>
      <c r="F107" s="247"/>
      <c r="G107" s="247"/>
      <c r="H107" s="247"/>
      <c r="I107" s="247"/>
      <c r="J107" s="247"/>
      <c r="K107" s="247"/>
      <c r="L107" s="247"/>
      <c r="M107" s="247"/>
      <c r="N107" s="241" t="s">
        <v>14</v>
      </c>
      <c r="O107" s="341"/>
      <c r="P107" s="340"/>
      <c r="Q107" s="340"/>
      <c r="R107" s="340"/>
      <c r="S107" s="761"/>
      <c r="T107" s="761"/>
      <c r="U107" s="761"/>
      <c r="V107" s="762"/>
    </row>
    <row r="108" spans="1:22" ht="51.65" customHeight="1" thickBot="1">
      <c r="A108"/>
      <c r="B108" s="691" t="s">
        <v>899</v>
      </c>
      <c r="C108" s="365"/>
      <c r="D108" s="365"/>
      <c r="E108" s="365"/>
      <c r="F108" s="365"/>
      <c r="G108" s="365"/>
      <c r="H108" s="365"/>
      <c r="I108" s="365"/>
      <c r="J108" s="365"/>
      <c r="K108" s="365"/>
      <c r="L108" s="365"/>
      <c r="M108" s="365"/>
      <c r="N108" s="283" t="s">
        <v>14</v>
      </c>
      <c r="O108" s="363"/>
      <c r="P108" s="362"/>
      <c r="Q108" s="362"/>
      <c r="R108" s="362"/>
      <c r="S108" s="820"/>
      <c r="T108" s="820"/>
      <c r="U108" s="820"/>
      <c r="V108" s="821"/>
    </row>
    <row r="109" spans="1:22" ht="23.15" customHeight="1" thickBot="1">
      <c r="A109"/>
      <c r="B109" s="526" t="s">
        <v>1061</v>
      </c>
      <c r="C109" s="527"/>
      <c r="D109" s="527"/>
      <c r="E109" s="527"/>
      <c r="F109" s="527"/>
      <c r="G109" s="527"/>
      <c r="H109" s="527"/>
      <c r="I109" s="527"/>
      <c r="J109" s="527"/>
      <c r="K109" s="527"/>
      <c r="L109" s="527"/>
      <c r="M109" s="527"/>
      <c r="N109" s="527"/>
      <c r="O109" s="527"/>
      <c r="P109" s="527"/>
      <c r="Q109" s="527"/>
      <c r="R109" s="527"/>
      <c r="S109" s="527"/>
      <c r="T109" s="527"/>
      <c r="U109" s="527"/>
      <c r="V109" s="528"/>
    </row>
    <row r="110" spans="1:22" ht="43.5" customHeight="1" thickBot="1">
      <c r="A110"/>
      <c r="B110" s="822" t="s">
        <v>900</v>
      </c>
      <c r="C110" s="823"/>
      <c r="D110" s="823"/>
      <c r="E110" s="823"/>
      <c r="F110" s="823"/>
      <c r="G110" s="823"/>
      <c r="H110" s="823"/>
      <c r="I110" s="823"/>
      <c r="J110" s="823"/>
      <c r="K110" s="823"/>
      <c r="L110" s="823"/>
      <c r="M110" s="823"/>
      <c r="N110" s="824" t="s">
        <v>14</v>
      </c>
      <c r="O110" s="825"/>
      <c r="P110" s="826" t="s">
        <v>22</v>
      </c>
      <c r="Q110" s="826"/>
      <c r="R110" s="826"/>
      <c r="S110" s="772"/>
      <c r="T110" s="773"/>
      <c r="U110" s="773"/>
      <c r="V110" s="774"/>
    </row>
    <row r="111" spans="1:22" ht="23.5" customHeight="1" thickBot="1">
      <c r="A111"/>
      <c r="B111" s="775" t="s">
        <v>917</v>
      </c>
      <c r="C111" s="776"/>
      <c r="D111" s="776"/>
      <c r="E111" s="776"/>
      <c r="F111" s="776"/>
      <c r="G111" s="776"/>
      <c r="H111" s="776"/>
      <c r="I111" s="776"/>
      <c r="J111" s="776"/>
      <c r="K111" s="776"/>
      <c r="L111" s="776"/>
      <c r="M111" s="776"/>
      <c r="N111" s="776"/>
      <c r="O111" s="776"/>
      <c r="P111" s="776"/>
      <c r="Q111" s="776"/>
      <c r="R111" s="776"/>
      <c r="S111" s="776"/>
      <c r="T111" s="776"/>
      <c r="U111" s="776"/>
      <c r="V111" s="777"/>
    </row>
    <row r="112" spans="1:22" ht="325" customHeight="1" thickBot="1">
      <c r="A112"/>
      <c r="B112" s="381" t="s">
        <v>31</v>
      </c>
      <c r="C112" s="382"/>
      <c r="D112" s="382"/>
      <c r="E112" s="382"/>
      <c r="F112" s="382"/>
      <c r="G112" s="382"/>
      <c r="H112" s="382"/>
      <c r="I112" s="382"/>
      <c r="J112" s="382"/>
      <c r="K112" s="382"/>
      <c r="L112" s="382"/>
      <c r="M112" s="382"/>
      <c r="N112" s="382"/>
      <c r="O112" s="382"/>
      <c r="P112" s="382"/>
      <c r="Q112" s="382"/>
      <c r="R112" s="382"/>
      <c r="S112" s="382"/>
      <c r="T112" s="382"/>
      <c r="U112" s="382"/>
      <c r="V112" s="383"/>
    </row>
    <row r="113" spans="1:22" ht="23.15" customHeight="1" thickBot="1">
      <c r="A113"/>
      <c r="B113" s="52"/>
      <c r="C113" s="52"/>
      <c r="D113" s="52"/>
      <c r="E113" s="52"/>
      <c r="F113" s="52"/>
      <c r="G113" s="52"/>
      <c r="H113" s="52"/>
      <c r="I113" s="52"/>
      <c r="J113" s="52"/>
      <c r="K113" s="53"/>
      <c r="L113" s="53"/>
      <c r="M113" s="53"/>
      <c r="N113" s="53"/>
      <c r="O113" s="54"/>
      <c r="P113" s="54"/>
      <c r="Q113" s="53"/>
      <c r="R113" s="53"/>
      <c r="S113" s="53"/>
      <c r="T113" s="53"/>
      <c r="U113" s="54"/>
      <c r="V113" s="54"/>
    </row>
    <row r="114" spans="1:22" ht="23.5" customHeight="1">
      <c r="B114" s="737" t="s">
        <v>34</v>
      </c>
      <c r="C114" s="738"/>
      <c r="D114" s="738"/>
      <c r="E114" s="738"/>
      <c r="F114" s="738"/>
      <c r="G114" s="738"/>
      <c r="H114" s="738"/>
      <c r="I114" s="738"/>
      <c r="J114" s="738"/>
      <c r="K114" s="738"/>
      <c r="L114" s="738"/>
      <c r="M114" s="738"/>
      <c r="N114" s="738"/>
      <c r="O114" s="738"/>
      <c r="P114" s="738"/>
      <c r="Q114" s="738"/>
      <c r="R114" s="739"/>
      <c r="S114" s="739"/>
      <c r="T114" s="739"/>
      <c r="U114" s="739"/>
      <c r="V114" s="740"/>
    </row>
    <row r="115" spans="1:22" ht="63" customHeight="1">
      <c r="B115" s="992" t="s">
        <v>1170</v>
      </c>
      <c r="C115" s="993"/>
      <c r="D115" s="993"/>
      <c r="E115" s="993"/>
      <c r="F115" s="993"/>
      <c r="G115" s="993"/>
      <c r="H115" s="993"/>
      <c r="I115" s="993"/>
      <c r="J115" s="993"/>
      <c r="K115" s="993"/>
      <c r="L115" s="993"/>
      <c r="M115" s="993"/>
      <c r="N115" s="993"/>
      <c r="O115" s="993"/>
      <c r="P115" s="993"/>
      <c r="Q115" s="993"/>
      <c r="R115" s="993"/>
      <c r="S115" s="993"/>
      <c r="T115" s="993"/>
      <c r="U115" s="993"/>
      <c r="V115" s="994"/>
    </row>
    <row r="116" spans="1:22" ht="23.5" customHeight="1">
      <c r="B116" s="410" t="s">
        <v>954</v>
      </c>
      <c r="C116" s="411"/>
      <c r="D116" s="411"/>
      <c r="E116" s="411"/>
      <c r="F116" s="411"/>
      <c r="G116" s="411"/>
      <c r="H116" s="411"/>
      <c r="I116" s="411"/>
      <c r="J116" s="411"/>
      <c r="K116" s="411"/>
      <c r="L116" s="412" t="s">
        <v>955</v>
      </c>
      <c r="M116" s="412"/>
      <c r="N116" s="412" t="s">
        <v>956</v>
      </c>
      <c r="O116" s="412"/>
      <c r="P116" s="412"/>
      <c r="Q116" s="412"/>
      <c r="R116" s="412"/>
      <c r="S116" s="412"/>
      <c r="T116" s="412"/>
      <c r="U116" s="412"/>
      <c r="V116" s="413"/>
    </row>
    <row r="117" spans="1:22" ht="57" customHeight="1">
      <c r="B117" s="760" t="s">
        <v>951</v>
      </c>
      <c r="C117" s="387"/>
      <c r="D117" s="387"/>
      <c r="E117" s="387"/>
      <c r="F117" s="387"/>
      <c r="G117" s="387"/>
      <c r="H117" s="387"/>
      <c r="I117" s="387"/>
      <c r="J117" s="387"/>
      <c r="K117" s="387"/>
      <c r="L117" s="863" t="s">
        <v>14</v>
      </c>
      <c r="M117" s="864"/>
      <c r="N117" s="401" t="s">
        <v>958</v>
      </c>
      <c r="O117" s="402"/>
      <c r="P117" s="402"/>
      <c r="Q117" s="402"/>
      <c r="R117" s="402"/>
      <c r="S117" s="402"/>
      <c r="T117" s="402"/>
      <c r="U117" s="402"/>
      <c r="V117" s="403"/>
    </row>
    <row r="118" spans="1:22" ht="38.5" customHeight="1">
      <c r="B118" s="246" t="s">
        <v>952</v>
      </c>
      <c r="C118" s="247"/>
      <c r="D118" s="247"/>
      <c r="E118" s="247"/>
      <c r="F118" s="247"/>
      <c r="G118" s="247"/>
      <c r="H118" s="247"/>
      <c r="I118" s="247"/>
      <c r="J118" s="247"/>
      <c r="K118" s="247"/>
      <c r="L118" s="241" t="s">
        <v>14</v>
      </c>
      <c r="M118" s="341"/>
      <c r="N118" s="404" t="s">
        <v>958</v>
      </c>
      <c r="O118" s="405"/>
      <c r="P118" s="405"/>
      <c r="Q118" s="405"/>
      <c r="R118" s="405"/>
      <c r="S118" s="405"/>
      <c r="T118" s="405"/>
      <c r="U118" s="405"/>
      <c r="V118" s="406"/>
    </row>
    <row r="119" spans="1:22" ht="38.5" customHeight="1" thickBot="1">
      <c r="B119" s="246" t="s">
        <v>953</v>
      </c>
      <c r="C119" s="247"/>
      <c r="D119" s="247"/>
      <c r="E119" s="247"/>
      <c r="F119" s="247"/>
      <c r="G119" s="247"/>
      <c r="H119" s="247"/>
      <c r="I119" s="247"/>
      <c r="J119" s="247"/>
      <c r="K119" s="247"/>
      <c r="L119" s="241" t="s">
        <v>14</v>
      </c>
      <c r="M119" s="341"/>
      <c r="N119" s="407" t="s">
        <v>957</v>
      </c>
      <c r="O119" s="408"/>
      <c r="P119" s="408"/>
      <c r="Q119" s="408"/>
      <c r="R119" s="408"/>
      <c r="S119" s="408"/>
      <c r="T119" s="408"/>
      <c r="U119" s="408"/>
      <c r="V119" s="409"/>
    </row>
    <row r="120" spans="1:22" ht="23.5" customHeight="1" thickBot="1">
      <c r="A120"/>
      <c r="B120" s="439" t="s">
        <v>852</v>
      </c>
      <c r="C120" s="440"/>
      <c r="D120" s="440"/>
      <c r="E120" s="440"/>
      <c r="F120" s="440"/>
      <c r="G120" s="440"/>
      <c r="H120" s="440"/>
      <c r="I120" s="440"/>
      <c r="J120" s="440"/>
      <c r="K120" s="440"/>
      <c r="L120" s="440"/>
      <c r="M120" s="440"/>
      <c r="N120" s="440"/>
      <c r="O120" s="440"/>
      <c r="P120" s="440"/>
      <c r="Q120" s="440"/>
      <c r="R120" s="440"/>
      <c r="S120" s="440"/>
      <c r="T120" s="440"/>
      <c r="U120" s="440"/>
      <c r="V120" s="441"/>
    </row>
    <row r="121" spans="1:22" ht="51.5" customHeight="1">
      <c r="A121"/>
      <c r="B121" s="916" t="s">
        <v>1171</v>
      </c>
      <c r="C121" s="917"/>
      <c r="D121" s="917"/>
      <c r="E121" s="917"/>
      <c r="F121" s="917"/>
      <c r="G121" s="917"/>
      <c r="H121" s="917"/>
      <c r="I121" s="917"/>
      <c r="J121" s="917"/>
      <c r="K121" s="917"/>
      <c r="L121" s="373" t="s">
        <v>14</v>
      </c>
      <c r="M121" s="373"/>
      <c r="N121" s="373"/>
      <c r="O121" s="373"/>
      <c r="P121" s="373"/>
      <c r="Q121" s="373"/>
      <c r="R121" s="373"/>
      <c r="S121" s="373"/>
      <c r="T121" s="373"/>
      <c r="U121" s="373"/>
      <c r="V121" s="374"/>
    </row>
    <row r="122" spans="1:22" ht="80" customHeight="1">
      <c r="A122"/>
      <c r="B122" s="1036" t="s">
        <v>883</v>
      </c>
      <c r="C122" s="1037"/>
      <c r="D122" s="1037"/>
      <c r="E122" s="1037"/>
      <c r="F122" s="1037"/>
      <c r="G122" s="1037"/>
      <c r="H122" s="1037"/>
      <c r="I122" s="1037"/>
      <c r="J122" s="1037"/>
      <c r="K122" s="1037"/>
      <c r="L122" s="1038" t="s">
        <v>861</v>
      </c>
      <c r="M122" s="1038"/>
      <c r="N122" s="1038" t="s">
        <v>837</v>
      </c>
      <c r="O122" s="1038"/>
      <c r="P122" s="1038" t="s">
        <v>1072</v>
      </c>
      <c r="Q122" s="1038"/>
      <c r="R122" s="1038"/>
      <c r="S122" s="1038"/>
      <c r="T122" s="1038"/>
      <c r="U122" s="1038"/>
      <c r="V122" s="1039"/>
    </row>
    <row r="123" spans="1:22" ht="79" customHeight="1">
      <c r="A123"/>
      <c r="B123" s="576" t="s">
        <v>1172</v>
      </c>
      <c r="C123" s="577"/>
      <c r="D123" s="577"/>
      <c r="E123" s="577"/>
      <c r="F123" s="577"/>
      <c r="G123" s="577"/>
      <c r="H123" s="577"/>
      <c r="I123" s="577"/>
      <c r="J123" s="577"/>
      <c r="K123" s="577"/>
      <c r="L123" s="241" t="s">
        <v>14</v>
      </c>
      <c r="M123" s="341" t="s">
        <v>27</v>
      </c>
      <c r="N123" s="241"/>
      <c r="O123" s="241"/>
      <c r="P123" s="241"/>
      <c r="Q123" s="241"/>
      <c r="R123" s="241"/>
      <c r="S123" s="241"/>
      <c r="T123" s="241"/>
      <c r="U123" s="241"/>
      <c r="V123" s="248"/>
    </row>
    <row r="124" spans="1:22" ht="79" customHeight="1" thickBot="1">
      <c r="A124"/>
      <c r="B124" s="578" t="s">
        <v>1173</v>
      </c>
      <c r="C124" s="579"/>
      <c r="D124" s="579"/>
      <c r="E124" s="579"/>
      <c r="F124" s="579"/>
      <c r="G124" s="579"/>
      <c r="H124" s="579"/>
      <c r="I124" s="579"/>
      <c r="J124" s="579"/>
      <c r="K124" s="579"/>
      <c r="L124" s="283" t="s">
        <v>14</v>
      </c>
      <c r="M124" s="363" t="s">
        <v>27</v>
      </c>
      <c r="N124" s="1040"/>
      <c r="O124" s="1040"/>
      <c r="P124" s="563"/>
      <c r="Q124" s="563"/>
      <c r="R124" s="563"/>
      <c r="S124" s="563"/>
      <c r="T124" s="563"/>
      <c r="U124" s="563"/>
      <c r="V124" s="564"/>
    </row>
    <row r="125" spans="1:22" ht="23.15" customHeight="1" thickBot="1">
      <c r="B125" s="890" t="s">
        <v>918</v>
      </c>
      <c r="C125" s="891"/>
      <c r="D125" s="891"/>
      <c r="E125" s="891"/>
      <c r="F125" s="891"/>
      <c r="G125" s="891"/>
      <c r="H125" s="891"/>
      <c r="I125" s="891"/>
      <c r="J125" s="891"/>
      <c r="K125" s="891"/>
      <c r="L125" s="891"/>
      <c r="M125" s="891"/>
      <c r="N125" s="891"/>
      <c r="O125" s="891"/>
      <c r="P125" s="891"/>
      <c r="Q125" s="891"/>
      <c r="R125" s="891"/>
      <c r="S125" s="891"/>
      <c r="T125" s="891"/>
      <c r="U125" s="891"/>
      <c r="V125" s="892"/>
    </row>
    <row r="126" spans="1:22" ht="325" customHeight="1" thickBot="1">
      <c r="B126" s="381" t="s">
        <v>31</v>
      </c>
      <c r="C126" s="382"/>
      <c r="D126" s="382"/>
      <c r="E126" s="382"/>
      <c r="F126" s="382"/>
      <c r="G126" s="382"/>
      <c r="H126" s="382"/>
      <c r="I126" s="382"/>
      <c r="J126" s="382"/>
      <c r="K126" s="382"/>
      <c r="L126" s="382"/>
      <c r="M126" s="382"/>
      <c r="N126" s="382"/>
      <c r="O126" s="382"/>
      <c r="P126" s="382"/>
      <c r="Q126" s="382"/>
      <c r="R126" s="382"/>
      <c r="S126" s="382"/>
      <c r="T126" s="382"/>
      <c r="U126" s="382"/>
      <c r="V126" s="383"/>
    </row>
    <row r="127" spans="1:22" ht="23.15" customHeight="1" thickBot="1">
      <c r="B127" s="15"/>
      <c r="C127" s="15"/>
      <c r="D127" s="15"/>
      <c r="E127" s="15"/>
      <c r="F127" s="15"/>
      <c r="G127" s="15"/>
      <c r="H127" s="15"/>
      <c r="I127" s="15"/>
      <c r="J127" s="15"/>
      <c r="K127" s="15"/>
      <c r="L127" s="15"/>
      <c r="M127" s="15"/>
      <c r="N127" s="15"/>
      <c r="O127" s="15"/>
      <c r="P127" s="15"/>
      <c r="Q127" s="15"/>
    </row>
    <row r="128" spans="1:22" ht="23.15" customHeight="1" thickBot="1">
      <c r="B128" s="805" t="s">
        <v>1150</v>
      </c>
      <c r="C128" s="806"/>
      <c r="D128" s="806"/>
      <c r="E128" s="806"/>
      <c r="F128" s="806"/>
      <c r="G128" s="806"/>
      <c r="H128" s="806"/>
      <c r="I128" s="806"/>
      <c r="J128" s="806"/>
      <c r="K128" s="806"/>
      <c r="L128" s="806"/>
      <c r="M128" s="806"/>
      <c r="N128" s="806"/>
      <c r="O128" s="806"/>
      <c r="P128" s="806"/>
      <c r="Q128" s="806"/>
      <c r="R128" s="806"/>
      <c r="S128" s="806"/>
      <c r="T128" s="806"/>
      <c r="U128" s="806"/>
      <c r="V128" s="807"/>
    </row>
    <row r="129" spans="1:22" ht="23.5" customHeight="1" thickBot="1">
      <c r="B129" s="766" t="s">
        <v>1060</v>
      </c>
      <c r="C129" s="767"/>
      <c r="D129" s="767"/>
      <c r="E129" s="767"/>
      <c r="F129" s="767"/>
      <c r="G129" s="767"/>
      <c r="H129" s="767"/>
      <c r="I129" s="767"/>
      <c r="J129" s="767"/>
      <c r="K129" s="767"/>
      <c r="L129" s="767"/>
      <c r="M129" s="767"/>
      <c r="N129" s="767"/>
      <c r="O129" s="767"/>
      <c r="P129" s="767"/>
      <c r="Q129" s="767"/>
      <c r="R129" s="767"/>
      <c r="S129" s="767"/>
      <c r="T129" s="767"/>
      <c r="U129" s="767"/>
      <c r="V129" s="768"/>
    </row>
    <row r="130" spans="1:22" ht="23.15" customHeight="1">
      <c r="B130" s="865" t="s">
        <v>850</v>
      </c>
      <c r="C130" s="533"/>
      <c r="D130" s="533"/>
      <c r="E130" s="535" t="s">
        <v>36</v>
      </c>
      <c r="F130" s="536"/>
      <c r="G130" s="536"/>
      <c r="H130" s="536"/>
      <c r="I130" s="536"/>
      <c r="J130" s="536"/>
      <c r="K130" s="533" t="s">
        <v>37</v>
      </c>
      <c r="L130" s="533"/>
      <c r="M130" s="533"/>
      <c r="N130" s="533"/>
      <c r="O130" s="533" t="s">
        <v>1139</v>
      </c>
      <c r="P130" s="533"/>
      <c r="Q130" s="533"/>
      <c r="R130" s="533"/>
      <c r="S130" s="533"/>
      <c r="T130" s="533"/>
      <c r="U130" s="533"/>
      <c r="V130" s="534"/>
    </row>
    <row r="131" spans="1:22" ht="23.15" customHeight="1">
      <c r="A131"/>
      <c r="B131" s="416" t="s">
        <v>35</v>
      </c>
      <c r="C131" s="417"/>
      <c r="D131" s="417"/>
      <c r="E131" s="414" t="s">
        <v>1138</v>
      </c>
      <c r="F131" s="415"/>
      <c r="G131" s="415"/>
      <c r="H131" s="415"/>
      <c r="I131" s="415"/>
      <c r="J131" s="415"/>
      <c r="K131" s="243">
        <v>0</v>
      </c>
      <c r="L131" s="243"/>
      <c r="M131" s="243"/>
      <c r="N131" s="243"/>
      <c r="O131" s="539" t="s">
        <v>1141</v>
      </c>
      <c r="P131" s="540"/>
      <c r="Q131" s="540"/>
      <c r="R131" s="540"/>
      <c r="S131" s="540"/>
      <c r="T131" s="540"/>
      <c r="U131" s="540"/>
      <c r="V131" s="541"/>
    </row>
    <row r="132" spans="1:22" ht="23.15" customHeight="1">
      <c r="A132"/>
      <c r="B132" s="416" t="s">
        <v>38</v>
      </c>
      <c r="C132" s="417"/>
      <c r="D132" s="417"/>
      <c r="E132" s="414" t="s">
        <v>1138</v>
      </c>
      <c r="F132" s="415"/>
      <c r="G132" s="415"/>
      <c r="H132" s="415"/>
      <c r="I132" s="415"/>
      <c r="J132" s="415"/>
      <c r="K132" s="243">
        <v>0</v>
      </c>
      <c r="L132" s="243"/>
      <c r="M132" s="243"/>
      <c r="N132" s="243"/>
      <c r="O132" s="542"/>
      <c r="P132" s="543"/>
      <c r="Q132" s="543"/>
      <c r="R132" s="543"/>
      <c r="S132" s="543"/>
      <c r="T132" s="543"/>
      <c r="U132" s="543"/>
      <c r="V132" s="544"/>
    </row>
    <row r="133" spans="1:22" ht="23.15" customHeight="1">
      <c r="A133"/>
      <c r="B133" s="416" t="s">
        <v>39</v>
      </c>
      <c r="C133" s="417"/>
      <c r="D133" s="417"/>
      <c r="E133" s="414" t="s">
        <v>1138</v>
      </c>
      <c r="F133" s="415"/>
      <c r="G133" s="415"/>
      <c r="H133" s="415"/>
      <c r="I133" s="415"/>
      <c r="J133" s="415"/>
      <c r="K133" s="243">
        <v>0</v>
      </c>
      <c r="L133" s="243"/>
      <c r="M133" s="243"/>
      <c r="N133" s="243"/>
      <c r="O133" s="542"/>
      <c r="P133" s="543"/>
      <c r="Q133" s="543"/>
      <c r="R133" s="543"/>
      <c r="S133" s="543"/>
      <c r="T133" s="543"/>
      <c r="U133" s="543"/>
      <c r="V133" s="544"/>
    </row>
    <row r="134" spans="1:22" ht="23.15" customHeight="1">
      <c r="A134"/>
      <c r="B134" s="416" t="s">
        <v>40</v>
      </c>
      <c r="C134" s="417"/>
      <c r="D134" s="417"/>
      <c r="E134" s="414" t="s">
        <v>1138</v>
      </c>
      <c r="F134" s="415"/>
      <c r="G134" s="415"/>
      <c r="H134" s="415"/>
      <c r="I134" s="415"/>
      <c r="J134" s="415"/>
      <c r="K134" s="243">
        <v>0</v>
      </c>
      <c r="L134" s="243"/>
      <c r="M134" s="243"/>
      <c r="N134" s="243"/>
      <c r="O134" s="542"/>
      <c r="P134" s="543"/>
      <c r="Q134" s="543"/>
      <c r="R134" s="543"/>
      <c r="S134" s="543"/>
      <c r="T134" s="543"/>
      <c r="U134" s="543"/>
      <c r="V134" s="544"/>
    </row>
    <row r="135" spans="1:22" ht="23.15" customHeight="1">
      <c r="A135"/>
      <c r="B135" s="416" t="s">
        <v>41</v>
      </c>
      <c r="C135" s="417"/>
      <c r="D135" s="417"/>
      <c r="E135" s="414" t="s">
        <v>1138</v>
      </c>
      <c r="F135" s="415"/>
      <c r="G135" s="415"/>
      <c r="H135" s="415"/>
      <c r="I135" s="415"/>
      <c r="J135" s="415"/>
      <c r="K135" s="243">
        <v>0</v>
      </c>
      <c r="L135" s="243"/>
      <c r="M135" s="243"/>
      <c r="N135" s="243"/>
      <c r="O135" s="542"/>
      <c r="P135" s="543"/>
      <c r="Q135" s="543"/>
      <c r="R135" s="543"/>
      <c r="S135" s="543"/>
      <c r="T135" s="543"/>
      <c r="U135" s="543"/>
      <c r="V135" s="544"/>
    </row>
    <row r="136" spans="1:22" ht="23.15" customHeight="1" thickBot="1">
      <c r="A136"/>
      <c r="B136" s="419" t="s">
        <v>42</v>
      </c>
      <c r="C136" s="420"/>
      <c r="D136" s="420"/>
      <c r="E136" s="420"/>
      <c r="F136" s="420"/>
      <c r="G136" s="420"/>
      <c r="H136" s="420"/>
      <c r="I136" s="420"/>
      <c r="J136" s="420"/>
      <c r="K136" s="734" t="str">
        <f>IF(SUM(K131:N135)=0, "Auto calculation", SUM(K131:N135))</f>
        <v>Auto calculation</v>
      </c>
      <c r="L136" s="734"/>
      <c r="M136" s="734"/>
      <c r="N136" s="734"/>
      <c r="O136" s="545"/>
      <c r="P136" s="546"/>
      <c r="Q136" s="546"/>
      <c r="R136" s="546"/>
      <c r="S136" s="546"/>
      <c r="T136" s="546"/>
      <c r="U136" s="546"/>
      <c r="V136" s="547"/>
    </row>
    <row r="137" spans="1:22" ht="23.15" customHeight="1" thickBot="1">
      <c r="A137"/>
      <c r="B137" s="526" t="s">
        <v>1061</v>
      </c>
      <c r="C137" s="527"/>
      <c r="D137" s="527"/>
      <c r="E137" s="527"/>
      <c r="F137" s="527"/>
      <c r="G137" s="527"/>
      <c r="H137" s="527"/>
      <c r="I137" s="527"/>
      <c r="J137" s="527"/>
      <c r="K137" s="527"/>
      <c r="L137" s="527"/>
      <c r="M137" s="527"/>
      <c r="N137" s="527"/>
      <c r="O137" s="527"/>
      <c r="P137" s="527"/>
      <c r="Q137" s="527"/>
      <c r="R137" s="527"/>
      <c r="S137" s="527"/>
      <c r="T137" s="527"/>
      <c r="U137" s="527"/>
      <c r="V137" s="528"/>
    </row>
    <row r="138" spans="1:22" ht="23.15" customHeight="1">
      <c r="B138" s="865" t="s">
        <v>850</v>
      </c>
      <c r="C138" s="533"/>
      <c r="D138" s="533"/>
      <c r="E138" s="535" t="s">
        <v>36</v>
      </c>
      <c r="F138" s="536"/>
      <c r="G138" s="536"/>
      <c r="H138" s="536"/>
      <c r="I138" s="536"/>
      <c r="J138" s="536"/>
      <c r="K138" s="533" t="s">
        <v>37</v>
      </c>
      <c r="L138" s="533"/>
      <c r="M138" s="533"/>
      <c r="N138" s="533"/>
      <c r="O138" s="533" t="s">
        <v>1140</v>
      </c>
      <c r="P138" s="533"/>
      <c r="Q138" s="533"/>
      <c r="R138" s="533"/>
      <c r="S138" s="533"/>
      <c r="T138" s="533"/>
      <c r="U138" s="533"/>
      <c r="V138" s="534"/>
    </row>
    <row r="139" spans="1:22" ht="23.15" customHeight="1">
      <c r="A139"/>
      <c r="B139" s="416" t="s">
        <v>35</v>
      </c>
      <c r="C139" s="417"/>
      <c r="D139" s="417"/>
      <c r="E139" s="985" t="s">
        <v>14</v>
      </c>
      <c r="F139" s="1020"/>
      <c r="G139" s="1020"/>
      <c r="H139" s="1020"/>
      <c r="I139" s="244"/>
      <c r="J139" s="244"/>
      <c r="K139" s="243">
        <v>0</v>
      </c>
      <c r="L139" s="243"/>
      <c r="M139" s="243"/>
      <c r="N139" s="243"/>
      <c r="O139" s="539" t="s">
        <v>1142</v>
      </c>
      <c r="P139" s="540"/>
      <c r="Q139" s="540"/>
      <c r="R139" s="540"/>
      <c r="S139" s="540"/>
      <c r="T139" s="540"/>
      <c r="U139" s="540"/>
      <c r="V139" s="541"/>
    </row>
    <row r="140" spans="1:22" ht="23.15" customHeight="1">
      <c r="A140"/>
      <c r="B140" s="416" t="s">
        <v>38</v>
      </c>
      <c r="C140" s="417"/>
      <c r="D140" s="417"/>
      <c r="E140" s="985" t="s">
        <v>14</v>
      </c>
      <c r="F140" s="1020"/>
      <c r="G140" s="1020"/>
      <c r="H140" s="1020"/>
      <c r="I140" s="244"/>
      <c r="J140" s="244"/>
      <c r="K140" s="243">
        <v>0</v>
      </c>
      <c r="L140" s="243"/>
      <c r="M140" s="243"/>
      <c r="N140" s="243"/>
      <c r="O140" s="542"/>
      <c r="P140" s="543"/>
      <c r="Q140" s="543"/>
      <c r="R140" s="543"/>
      <c r="S140" s="543"/>
      <c r="T140" s="543"/>
      <c r="U140" s="543"/>
      <c r="V140" s="544"/>
    </row>
    <row r="141" spans="1:22" ht="23.15" customHeight="1">
      <c r="A141"/>
      <c r="B141" s="416" t="s">
        <v>39</v>
      </c>
      <c r="C141" s="417"/>
      <c r="D141" s="417"/>
      <c r="E141" s="985" t="s">
        <v>14</v>
      </c>
      <c r="F141" s="1020"/>
      <c r="G141" s="1020"/>
      <c r="H141" s="1020"/>
      <c r="I141" s="244"/>
      <c r="J141" s="244"/>
      <c r="K141" s="243">
        <v>0</v>
      </c>
      <c r="L141" s="243"/>
      <c r="M141" s="243"/>
      <c r="N141" s="243"/>
      <c r="O141" s="542"/>
      <c r="P141" s="543"/>
      <c r="Q141" s="543"/>
      <c r="R141" s="543"/>
      <c r="S141" s="543"/>
      <c r="T141" s="543"/>
      <c r="U141" s="543"/>
      <c r="V141" s="544"/>
    </row>
    <row r="142" spans="1:22" ht="23.15" customHeight="1">
      <c r="A142"/>
      <c r="B142" s="416" t="s">
        <v>40</v>
      </c>
      <c r="C142" s="417"/>
      <c r="D142" s="417"/>
      <c r="E142" s="985" t="s">
        <v>14</v>
      </c>
      <c r="F142" s="1020"/>
      <c r="G142" s="1020"/>
      <c r="H142" s="1020"/>
      <c r="I142" s="244"/>
      <c r="J142" s="244"/>
      <c r="K142" s="243">
        <v>0</v>
      </c>
      <c r="L142" s="243"/>
      <c r="M142" s="243"/>
      <c r="N142" s="243"/>
      <c r="O142" s="542"/>
      <c r="P142" s="543"/>
      <c r="Q142" s="543"/>
      <c r="R142" s="543"/>
      <c r="S142" s="543"/>
      <c r="T142" s="543"/>
      <c r="U142" s="543"/>
      <c r="V142" s="544"/>
    </row>
    <row r="143" spans="1:22" ht="23.15" customHeight="1">
      <c r="A143"/>
      <c r="B143" s="416" t="s">
        <v>41</v>
      </c>
      <c r="C143" s="417"/>
      <c r="D143" s="417"/>
      <c r="E143" s="985" t="s">
        <v>14</v>
      </c>
      <c r="F143" s="1020"/>
      <c r="G143" s="1020"/>
      <c r="H143" s="1020"/>
      <c r="I143" s="244"/>
      <c r="J143" s="244"/>
      <c r="K143" s="243">
        <v>0</v>
      </c>
      <c r="L143" s="243"/>
      <c r="M143" s="243"/>
      <c r="N143" s="243"/>
      <c r="O143" s="542"/>
      <c r="P143" s="543"/>
      <c r="Q143" s="543"/>
      <c r="R143" s="543"/>
      <c r="S143" s="543"/>
      <c r="T143" s="543"/>
      <c r="U143" s="543"/>
      <c r="V143" s="544"/>
    </row>
    <row r="144" spans="1:22" ht="23.15" customHeight="1" thickBot="1">
      <c r="A144"/>
      <c r="B144" s="419" t="s">
        <v>42</v>
      </c>
      <c r="C144" s="420"/>
      <c r="D144" s="420"/>
      <c r="E144" s="420"/>
      <c r="F144" s="420"/>
      <c r="G144" s="420"/>
      <c r="H144" s="420"/>
      <c r="I144" s="420"/>
      <c r="J144" s="420"/>
      <c r="K144" s="734" t="str">
        <f>IF(SUM(K139:N143)=0, "Auto calculation", SUM(K139:N143))</f>
        <v>Auto calculation</v>
      </c>
      <c r="L144" s="734"/>
      <c r="M144" s="734"/>
      <c r="N144" s="734"/>
      <c r="O144" s="545"/>
      <c r="P144" s="546"/>
      <c r="Q144" s="546"/>
      <c r="R144" s="546"/>
      <c r="S144" s="546"/>
      <c r="T144" s="546"/>
      <c r="U144" s="546"/>
      <c r="V144" s="547"/>
    </row>
    <row r="145" spans="1:22" ht="23.5" customHeight="1" thickBot="1">
      <c r="B145" s="17"/>
      <c r="C145" s="17"/>
      <c r="D145" s="17"/>
      <c r="E145" s="17"/>
      <c r="F145" s="17"/>
      <c r="G145" s="17"/>
      <c r="H145" s="17"/>
      <c r="I145" s="17"/>
      <c r="J145" s="17"/>
      <c r="K145" s="17"/>
      <c r="L145" s="17"/>
      <c r="M145" s="17"/>
      <c r="N145" s="17"/>
      <c r="O145" s="17"/>
      <c r="P145" s="17"/>
      <c r="Q145" s="17"/>
    </row>
    <row r="146" spans="1:22" ht="23.5" customHeight="1" thickBot="1">
      <c r="B146" s="716" t="s">
        <v>43</v>
      </c>
      <c r="C146" s="717"/>
      <c r="D146" s="717"/>
      <c r="E146" s="717"/>
      <c r="F146" s="717"/>
      <c r="G146" s="717"/>
      <c r="H146" s="717"/>
      <c r="I146" s="717"/>
      <c r="J146" s="717"/>
      <c r="K146" s="717"/>
      <c r="L146" s="717"/>
      <c r="M146" s="717"/>
      <c r="N146" s="717"/>
      <c r="O146" s="717"/>
      <c r="P146" s="717"/>
      <c r="Q146" s="717"/>
      <c r="R146" s="717"/>
      <c r="S146" s="717"/>
      <c r="T146" s="717"/>
      <c r="U146" s="717"/>
      <c r="V146" s="718"/>
    </row>
    <row r="147" spans="1:22" ht="23.5" customHeight="1">
      <c r="B147" s="719" t="s">
        <v>44</v>
      </c>
      <c r="C147" s="720"/>
      <c r="D147" s="720"/>
      <c r="E147" s="720"/>
      <c r="F147" s="720"/>
      <c r="G147" s="720"/>
      <c r="H147" s="720"/>
      <c r="I147" s="720"/>
      <c r="J147" s="720"/>
      <c r="K147" s="720"/>
      <c r="L147" s="720"/>
      <c r="M147" s="720"/>
      <c r="N147" s="720"/>
      <c r="O147" s="720"/>
      <c r="P147" s="720"/>
      <c r="Q147" s="720"/>
      <c r="R147" s="720"/>
      <c r="S147" s="720"/>
      <c r="T147" s="720"/>
      <c r="U147" s="720"/>
      <c r="V147" s="721"/>
    </row>
    <row r="148" spans="1:22" ht="23.5" customHeight="1">
      <c r="B148" s="418" t="s">
        <v>45</v>
      </c>
      <c r="C148" s="344"/>
      <c r="D148" s="344"/>
      <c r="E148" s="344"/>
      <c r="F148" s="344"/>
      <c r="G148" s="344"/>
      <c r="H148" s="725"/>
      <c r="I148" s="392"/>
      <c r="J148" s="392"/>
      <c r="K148" s="722" t="s">
        <v>14</v>
      </c>
      <c r="L148" s="723"/>
      <c r="M148" s="723"/>
      <c r="N148" s="723"/>
      <c r="O148" s="723"/>
      <c r="P148" s="723"/>
      <c r="Q148" s="723"/>
      <c r="R148" s="723"/>
      <c r="S148" s="723"/>
      <c r="T148" s="723"/>
      <c r="U148" s="723"/>
      <c r="V148" s="724"/>
    </row>
    <row r="149" spans="1:22" ht="23.5" customHeight="1">
      <c r="B149" s="418" t="s">
        <v>46</v>
      </c>
      <c r="C149" s="344"/>
      <c r="D149" s="344"/>
      <c r="E149" s="344"/>
      <c r="F149" s="344" t="s">
        <v>14</v>
      </c>
      <c r="G149" s="344"/>
      <c r="H149" s="392" t="s">
        <v>14</v>
      </c>
      <c r="I149" s="392"/>
      <c r="J149" s="392"/>
      <c r="K149" s="722" t="s">
        <v>14</v>
      </c>
      <c r="L149" s="723"/>
      <c r="M149" s="723"/>
      <c r="N149" s="723"/>
      <c r="O149" s="723"/>
      <c r="P149" s="723"/>
      <c r="Q149" s="723"/>
      <c r="R149" s="723"/>
      <c r="S149" s="723"/>
      <c r="T149" s="723"/>
      <c r="U149" s="723"/>
      <c r="V149" s="724"/>
    </row>
    <row r="150" spans="1:22" ht="23.5" customHeight="1">
      <c r="B150" s="418" t="s">
        <v>47</v>
      </c>
      <c r="C150" s="344"/>
      <c r="D150" s="344"/>
      <c r="E150" s="344"/>
      <c r="F150" s="344" t="s">
        <v>14</v>
      </c>
      <c r="G150" s="344"/>
      <c r="H150" s="392" t="s">
        <v>14</v>
      </c>
      <c r="I150" s="392"/>
      <c r="J150" s="392"/>
      <c r="K150" s="722" t="s">
        <v>14</v>
      </c>
      <c r="L150" s="723"/>
      <c r="M150" s="723"/>
      <c r="N150" s="723"/>
      <c r="O150" s="723"/>
      <c r="P150" s="723"/>
      <c r="Q150" s="723"/>
      <c r="R150" s="723"/>
      <c r="S150" s="723"/>
      <c r="T150" s="723"/>
      <c r="U150" s="723"/>
      <c r="V150" s="724"/>
    </row>
    <row r="151" spans="1:22" ht="23.5" customHeight="1">
      <c r="B151" s="418" t="s">
        <v>48</v>
      </c>
      <c r="C151" s="344"/>
      <c r="D151" s="344"/>
      <c r="E151" s="344"/>
      <c r="F151" s="344" t="s">
        <v>14</v>
      </c>
      <c r="G151" s="344"/>
      <c r="H151" s="392" t="s">
        <v>14</v>
      </c>
      <c r="I151" s="392"/>
      <c r="J151" s="392"/>
      <c r="K151" s="722" t="s">
        <v>14</v>
      </c>
      <c r="L151" s="723"/>
      <c r="M151" s="723"/>
      <c r="N151" s="723"/>
      <c r="O151" s="723"/>
      <c r="P151" s="723"/>
      <c r="Q151" s="723"/>
      <c r="R151" s="723"/>
      <c r="S151" s="723"/>
      <c r="T151" s="723"/>
      <c r="U151" s="723"/>
      <c r="V151" s="724"/>
    </row>
    <row r="152" spans="1:22" ht="23.5" customHeight="1">
      <c r="B152" s="418" t="s">
        <v>1143</v>
      </c>
      <c r="C152" s="344"/>
      <c r="D152" s="344"/>
      <c r="E152" s="344"/>
      <c r="F152" s="344" t="s">
        <v>14</v>
      </c>
      <c r="G152" s="344"/>
      <c r="H152" s="392" t="s">
        <v>14</v>
      </c>
      <c r="I152" s="392"/>
      <c r="J152" s="392"/>
      <c r="K152" s="722" t="s">
        <v>14</v>
      </c>
      <c r="L152" s="723"/>
      <c r="M152" s="723"/>
      <c r="N152" s="723"/>
      <c r="O152" s="723"/>
      <c r="P152" s="723"/>
      <c r="Q152" s="723"/>
      <c r="R152" s="723"/>
      <c r="S152" s="723"/>
      <c r="T152" s="723"/>
      <c r="U152" s="723"/>
      <c r="V152" s="724"/>
    </row>
    <row r="153" spans="1:22" ht="23.5" customHeight="1">
      <c r="B153" s="418" t="s">
        <v>1144</v>
      </c>
      <c r="C153" s="344"/>
      <c r="D153" s="344"/>
      <c r="E153" s="344"/>
      <c r="F153" s="344" t="s">
        <v>14</v>
      </c>
      <c r="G153" s="344"/>
      <c r="H153" s="392" t="s">
        <v>14</v>
      </c>
      <c r="I153" s="392"/>
      <c r="J153" s="392"/>
      <c r="K153" s="722" t="s">
        <v>14</v>
      </c>
      <c r="L153" s="723"/>
      <c r="M153" s="723"/>
      <c r="N153" s="723"/>
      <c r="O153" s="723"/>
      <c r="P153" s="723"/>
      <c r="Q153" s="723"/>
      <c r="R153" s="723"/>
      <c r="S153" s="723"/>
      <c r="T153" s="723"/>
      <c r="U153" s="723"/>
      <c r="V153" s="724"/>
    </row>
    <row r="154" spans="1:22" ht="23.5" customHeight="1">
      <c r="B154" s="418" t="s">
        <v>1145</v>
      </c>
      <c r="C154" s="344"/>
      <c r="D154" s="344"/>
      <c r="E154" s="344"/>
      <c r="F154" s="344" t="s">
        <v>14</v>
      </c>
      <c r="G154" s="344"/>
      <c r="H154" s="392" t="s">
        <v>14</v>
      </c>
      <c r="I154" s="392"/>
      <c r="J154" s="392"/>
      <c r="K154" s="722" t="s">
        <v>14</v>
      </c>
      <c r="L154" s="723"/>
      <c r="M154" s="723"/>
      <c r="N154" s="723"/>
      <c r="O154" s="723"/>
      <c r="P154" s="723"/>
      <c r="Q154" s="723"/>
      <c r="R154" s="723"/>
      <c r="S154" s="723"/>
      <c r="T154" s="723"/>
      <c r="U154" s="723"/>
      <c r="V154" s="724"/>
    </row>
    <row r="155" spans="1:22" ht="23.5" customHeight="1">
      <c r="B155" s="418" t="s">
        <v>1152</v>
      </c>
      <c r="C155" s="344"/>
      <c r="D155" s="344"/>
      <c r="E155" s="344"/>
      <c r="F155" s="344" t="s">
        <v>14</v>
      </c>
      <c r="G155" s="344"/>
      <c r="H155" s="392" t="s">
        <v>14</v>
      </c>
      <c r="I155" s="392"/>
      <c r="J155" s="392"/>
      <c r="K155" s="722" t="s">
        <v>14</v>
      </c>
      <c r="L155" s="723"/>
      <c r="M155" s="723"/>
      <c r="N155" s="723"/>
      <c r="O155" s="723"/>
      <c r="P155" s="723"/>
      <c r="Q155" s="723"/>
      <c r="R155" s="723"/>
      <c r="S155" s="723"/>
      <c r="T155" s="723"/>
      <c r="U155" s="723"/>
      <c r="V155" s="724"/>
    </row>
    <row r="156" spans="1:22" ht="23.5" customHeight="1">
      <c r="B156" s="418" t="s">
        <v>1153</v>
      </c>
      <c r="C156" s="344"/>
      <c r="D156" s="344"/>
      <c r="E156" s="344"/>
      <c r="F156" s="344" t="s">
        <v>14</v>
      </c>
      <c r="G156" s="344"/>
      <c r="H156" s="392" t="s">
        <v>14</v>
      </c>
      <c r="I156" s="392"/>
      <c r="J156" s="392"/>
      <c r="K156" s="722" t="s">
        <v>14</v>
      </c>
      <c r="L156" s="723"/>
      <c r="M156" s="723"/>
      <c r="N156" s="723"/>
      <c r="O156" s="723"/>
      <c r="P156" s="723"/>
      <c r="Q156" s="723"/>
      <c r="R156" s="723"/>
      <c r="S156" s="723"/>
      <c r="T156" s="723"/>
      <c r="U156" s="723"/>
      <c r="V156" s="724"/>
    </row>
    <row r="157" spans="1:22" ht="23.5" customHeight="1">
      <c r="B157" s="418" t="s">
        <v>49</v>
      </c>
      <c r="C157" s="344"/>
      <c r="D157" s="344"/>
      <c r="E157" s="344"/>
      <c r="F157" s="344"/>
      <c r="G157" s="344"/>
      <c r="H157" s="392" t="s">
        <v>50</v>
      </c>
      <c r="I157" s="392"/>
      <c r="J157" s="392"/>
      <c r="K157" s="241"/>
      <c r="L157" s="671"/>
      <c r="M157" s="671"/>
      <c r="N157" s="671"/>
      <c r="O157" s="671"/>
      <c r="P157" s="671"/>
      <c r="Q157" s="671"/>
      <c r="R157" s="671"/>
      <c r="S157" s="671"/>
      <c r="T157" s="671"/>
      <c r="U157" s="671"/>
      <c r="V157" s="672"/>
    </row>
    <row r="158" spans="1:22" ht="22.5" customHeight="1">
      <c r="B158" s="763" t="s">
        <v>1155</v>
      </c>
      <c r="C158" s="764"/>
      <c r="D158" s="764"/>
      <c r="E158" s="764"/>
      <c r="F158" s="764"/>
      <c r="G158" s="764"/>
      <c r="H158" s="764"/>
      <c r="I158" s="764"/>
      <c r="J158" s="764"/>
      <c r="K158" s="764"/>
      <c r="L158" s="764"/>
      <c r="M158" s="764"/>
      <c r="N158" s="764"/>
      <c r="O158" s="764"/>
      <c r="P158" s="764"/>
      <c r="Q158" s="764"/>
      <c r="R158" s="764"/>
      <c r="S158" s="764"/>
      <c r="T158" s="764"/>
      <c r="U158" s="764"/>
      <c r="V158" s="765"/>
    </row>
    <row r="159" spans="1:22" ht="23.15" customHeight="1" thickBot="1">
      <c r="B159" s="558" t="s">
        <v>51</v>
      </c>
      <c r="C159" s="559"/>
      <c r="D159" s="559"/>
      <c r="E159" s="559"/>
      <c r="F159" s="559"/>
      <c r="G159" s="559"/>
      <c r="H159" s="559"/>
      <c r="I159" s="559"/>
      <c r="J159" s="559"/>
      <c r="K159" s="260" t="s">
        <v>14</v>
      </c>
      <c r="L159" s="262"/>
      <c r="M159" s="262"/>
      <c r="N159" s="262"/>
      <c r="O159" s="262"/>
      <c r="P159" s="262"/>
      <c r="Q159" s="262"/>
      <c r="R159" s="262"/>
      <c r="S159" s="262"/>
      <c r="T159" s="262"/>
      <c r="U159" s="262"/>
      <c r="V159" s="263"/>
    </row>
    <row r="160" spans="1:22" ht="23.15" customHeight="1" thickBot="1">
      <c r="A160"/>
      <c r="B160" s="775" t="s">
        <v>1151</v>
      </c>
      <c r="C160" s="885"/>
      <c r="D160" s="885"/>
      <c r="E160" s="885"/>
      <c r="F160" s="885"/>
      <c r="G160" s="885"/>
      <c r="H160" s="885"/>
      <c r="I160" s="885"/>
      <c r="J160" s="885"/>
      <c r="K160" s="885"/>
      <c r="L160" s="885"/>
      <c r="M160" s="885"/>
      <c r="N160" s="885"/>
      <c r="O160" s="885"/>
      <c r="P160" s="885"/>
      <c r="Q160" s="885"/>
      <c r="R160" s="885"/>
      <c r="S160" s="885"/>
      <c r="T160" s="885"/>
      <c r="U160" s="885"/>
      <c r="V160" s="886"/>
    </row>
    <row r="161" spans="1:22" ht="325.5" customHeight="1" thickBot="1">
      <c r="A161"/>
      <c r="B161" s="381" t="s">
        <v>31</v>
      </c>
      <c r="C161" s="382"/>
      <c r="D161" s="382"/>
      <c r="E161" s="382"/>
      <c r="F161" s="382"/>
      <c r="G161" s="382"/>
      <c r="H161" s="382"/>
      <c r="I161" s="382"/>
      <c r="J161" s="382"/>
      <c r="K161" s="382"/>
      <c r="L161" s="382"/>
      <c r="M161" s="382"/>
      <c r="N161" s="382"/>
      <c r="O161" s="382"/>
      <c r="P161" s="382"/>
      <c r="Q161" s="382"/>
      <c r="R161" s="382"/>
      <c r="S161" s="382"/>
      <c r="T161" s="382"/>
      <c r="U161" s="382"/>
      <c r="V161" s="383"/>
    </row>
    <row r="162" spans="1:22" ht="23.15" customHeight="1" thickBot="1"/>
    <row r="163" spans="1:22" s="27" customFormat="1" ht="23.5" customHeight="1" thickBot="1">
      <c r="A163" s="46"/>
      <c r="B163" s="699" t="s">
        <v>1064</v>
      </c>
      <c r="C163" s="700"/>
      <c r="D163" s="700"/>
      <c r="E163" s="700"/>
      <c r="F163" s="700"/>
      <c r="G163" s="700"/>
      <c r="H163" s="700"/>
      <c r="I163" s="700"/>
      <c r="J163" s="700"/>
      <c r="K163" s="700"/>
      <c r="L163" s="700"/>
      <c r="M163" s="700"/>
      <c r="N163" s="700"/>
      <c r="O163" s="700"/>
      <c r="P163" s="700"/>
      <c r="Q163" s="700"/>
      <c r="R163" s="700"/>
      <c r="S163" s="700"/>
      <c r="T163" s="700"/>
      <c r="U163" s="700"/>
      <c r="V163" s="701"/>
    </row>
    <row r="164" spans="1:22" s="27" customFormat="1" ht="23.5" customHeight="1">
      <c r="A164" s="46"/>
      <c r="B164" s="447" t="s">
        <v>1156</v>
      </c>
      <c r="C164" s="448"/>
      <c r="D164" s="448"/>
      <c r="E164" s="448"/>
      <c r="F164" s="448"/>
      <c r="G164" s="448"/>
      <c r="H164" s="448"/>
      <c r="I164" s="448"/>
      <c r="J164" s="448"/>
      <c r="K164" s="448"/>
      <c r="L164" s="448"/>
      <c r="M164" s="448"/>
      <c r="N164" s="448"/>
      <c r="O164" s="448"/>
      <c r="P164" s="995" t="s">
        <v>14</v>
      </c>
      <c r="Q164" s="995"/>
      <c r="R164" s="995"/>
      <c r="S164" s="995"/>
      <c r="T164" s="995"/>
      <c r="U164" s="995"/>
      <c r="V164" s="996"/>
    </row>
    <row r="165" spans="1:22" s="27" customFormat="1" ht="38.5" customHeight="1">
      <c r="A165" s="46"/>
      <c r="B165" s="474" t="s">
        <v>1065</v>
      </c>
      <c r="C165" s="475"/>
      <c r="D165" s="475"/>
      <c r="E165" s="475"/>
      <c r="F165" s="475"/>
      <c r="G165" s="475"/>
      <c r="H165" s="475"/>
      <c r="I165" s="475"/>
      <c r="J165" s="475"/>
      <c r="K165" s="475"/>
      <c r="L165" s="475"/>
      <c r="M165" s="475"/>
      <c r="N165" s="475"/>
      <c r="O165" s="476"/>
      <c r="P165" s="243" t="s">
        <v>14</v>
      </c>
      <c r="Q165" s="243"/>
      <c r="R165" s="713" t="s">
        <v>27</v>
      </c>
      <c r="S165" s="714"/>
      <c r="T165" s="715"/>
      <c r="U165" s="268"/>
      <c r="V165" s="284"/>
    </row>
    <row r="166" spans="1:22" s="27" customFormat="1" ht="37.5" customHeight="1" thickBot="1">
      <c r="A166" s="46"/>
      <c r="B166" s="691" t="s">
        <v>1157</v>
      </c>
      <c r="C166" s="365"/>
      <c r="D166" s="365"/>
      <c r="E166" s="365"/>
      <c r="F166" s="365"/>
      <c r="G166" s="365"/>
      <c r="H166" s="365"/>
      <c r="I166" s="365"/>
      <c r="J166" s="365"/>
      <c r="K166" s="365"/>
      <c r="L166" s="365"/>
      <c r="M166" s="365"/>
      <c r="N166" s="365"/>
      <c r="O166" s="365"/>
      <c r="P166" s="361" t="s">
        <v>14</v>
      </c>
      <c r="Q166" s="702"/>
      <c r="R166" s="703"/>
      <c r="S166" s="703"/>
      <c r="T166" s="703"/>
      <c r="U166" s="703"/>
      <c r="V166" s="704"/>
    </row>
    <row r="167" spans="1:22" s="27" customFormat="1" ht="23.5" customHeight="1" thickBot="1">
      <c r="A167" s="46"/>
      <c r="B167" s="61"/>
      <c r="C167" s="62"/>
      <c r="D167" s="62"/>
      <c r="E167" s="62"/>
      <c r="F167" s="62"/>
      <c r="G167" s="62"/>
      <c r="H167" s="62"/>
      <c r="I167" s="62"/>
      <c r="J167" s="62"/>
      <c r="K167" s="63"/>
      <c r="L167" s="63"/>
      <c r="M167" s="63"/>
      <c r="N167" s="64"/>
      <c r="O167" s="64"/>
      <c r="P167" s="54"/>
      <c r="Q167" s="54"/>
      <c r="R167" s="54"/>
      <c r="S167" s="53"/>
      <c r="T167" s="53"/>
      <c r="U167" s="53"/>
      <c r="V167" s="53"/>
    </row>
    <row r="168" spans="1:22" ht="23.15" customHeight="1" thickBot="1">
      <c r="B168" s="1011" t="s">
        <v>52</v>
      </c>
      <c r="C168" s="1012"/>
      <c r="D168" s="1012"/>
      <c r="E168" s="1012"/>
      <c r="F168" s="1012"/>
      <c r="G168" s="1012"/>
      <c r="H168" s="1012"/>
      <c r="I168" s="1012"/>
      <c r="J168" s="1012"/>
      <c r="K168" s="1012"/>
      <c r="L168" s="1012"/>
      <c r="M168" s="1012"/>
      <c r="N168" s="1012"/>
      <c r="O168" s="1012"/>
      <c r="P168" s="1012"/>
      <c r="Q168" s="1012"/>
      <c r="R168" s="1013"/>
      <c r="S168" s="1013"/>
      <c r="T168" s="1013"/>
      <c r="U168" s="1013"/>
      <c r="V168" s="1014"/>
    </row>
    <row r="169" spans="1:22" ht="7.5" customHeight="1" thickBot="1">
      <c r="B169" s="56"/>
      <c r="C169" s="56"/>
      <c r="D169" s="56"/>
      <c r="E169" s="56"/>
      <c r="F169" s="56"/>
      <c r="G169" s="56"/>
      <c r="H169" s="56"/>
      <c r="I169" s="56"/>
      <c r="J169" s="56"/>
      <c r="K169" s="56"/>
      <c r="L169" s="56"/>
      <c r="M169" s="56"/>
      <c r="N169" s="56"/>
      <c r="O169" s="56"/>
      <c r="P169" s="56"/>
      <c r="Q169" s="56"/>
      <c r="R169" s="56"/>
      <c r="S169" s="56"/>
      <c r="T169" s="56"/>
      <c r="U169" s="56"/>
      <c r="V169" s="56"/>
    </row>
    <row r="170" spans="1:22" ht="23.5" customHeight="1" thickBot="1">
      <c r="B170" s="741" t="s">
        <v>53</v>
      </c>
      <c r="C170" s="997"/>
      <c r="D170" s="997"/>
      <c r="E170" s="997"/>
      <c r="F170" s="997"/>
      <c r="G170" s="997"/>
      <c r="H170" s="997"/>
      <c r="I170" s="997"/>
      <c r="J170" s="997"/>
      <c r="K170" s="997"/>
      <c r="L170" s="997"/>
      <c r="M170" s="997"/>
      <c r="N170" s="997"/>
      <c r="O170" s="997"/>
      <c r="P170" s="997"/>
      <c r="Q170" s="997"/>
      <c r="R170" s="998"/>
      <c r="S170" s="998"/>
      <c r="T170" s="998"/>
      <c r="U170" s="998"/>
      <c r="V170" s="999"/>
    </row>
    <row r="171" spans="1:22" ht="6.65" customHeight="1" thickBot="1">
      <c r="B171" s="65"/>
      <c r="C171" s="65"/>
      <c r="D171" s="65"/>
      <c r="E171" s="65"/>
      <c r="F171" s="65"/>
      <c r="G171" s="65"/>
      <c r="H171" s="65"/>
      <c r="I171" s="65"/>
      <c r="J171" s="65"/>
      <c r="K171" s="65"/>
      <c r="L171" s="65"/>
      <c r="M171" s="65"/>
      <c r="N171" s="65"/>
      <c r="O171" s="65"/>
      <c r="P171" s="65"/>
      <c r="Q171" s="65"/>
      <c r="R171" s="56"/>
      <c r="S171" s="56"/>
      <c r="T171" s="56"/>
      <c r="U171" s="56"/>
      <c r="V171" s="56"/>
    </row>
    <row r="172" spans="1:22" ht="23.5" customHeight="1" thickBot="1">
      <c r="B172" s="1000" t="s">
        <v>959</v>
      </c>
      <c r="C172" s="1001"/>
      <c r="D172" s="1001"/>
      <c r="E172" s="1001"/>
      <c r="F172" s="1001"/>
      <c r="G172" s="1001"/>
      <c r="H172" s="1001"/>
      <c r="I172" s="1001"/>
      <c r="J172" s="1001"/>
      <c r="K172" s="1001"/>
      <c r="L172" s="1001"/>
      <c r="M172" s="1001"/>
      <c r="N172" s="1001"/>
      <c r="O172" s="1001"/>
      <c r="P172" s="1001"/>
      <c r="Q172" s="1001"/>
      <c r="R172" s="1001"/>
      <c r="S172" s="1001"/>
      <c r="T172" s="1001"/>
      <c r="U172" s="1001"/>
      <c r="V172" s="1002"/>
    </row>
    <row r="173" spans="1:22" ht="23.5" customHeight="1">
      <c r="B173" s="1003" t="s">
        <v>864</v>
      </c>
      <c r="C173" s="1004"/>
      <c r="D173" s="1004"/>
      <c r="E173" s="1004"/>
      <c r="F173" s="1004"/>
      <c r="G173" s="1004"/>
      <c r="H173" s="1004"/>
      <c r="I173" s="1004"/>
      <c r="J173" s="1004"/>
      <c r="K173" s="1004"/>
      <c r="L173" s="1004"/>
      <c r="M173" s="1004"/>
      <c r="N173" s="1004"/>
      <c r="O173" s="1004"/>
      <c r="P173" s="1004"/>
      <c r="Q173" s="1004"/>
      <c r="R173" s="1004"/>
      <c r="S173" s="1004"/>
      <c r="T173" s="1004"/>
      <c r="U173" s="1004"/>
      <c r="V173" s="1005"/>
    </row>
    <row r="174" spans="1:22" ht="39" customHeight="1" thickBot="1">
      <c r="B174" s="879" t="s">
        <v>1103</v>
      </c>
      <c r="C174" s="880"/>
      <c r="D174" s="880"/>
      <c r="E174" s="880"/>
      <c r="F174" s="880"/>
      <c r="G174" s="880"/>
      <c r="H174" s="880"/>
      <c r="I174" s="880"/>
      <c r="J174" s="880"/>
      <c r="K174" s="880"/>
      <c r="L174" s="880"/>
      <c r="M174" s="880"/>
      <c r="N174" s="880"/>
      <c r="O174" s="880"/>
      <c r="P174" s="880"/>
      <c r="Q174" s="880"/>
      <c r="R174" s="880"/>
      <c r="S174" s="880"/>
      <c r="T174" s="880"/>
      <c r="U174" s="880"/>
      <c r="V174" s="881"/>
    </row>
    <row r="175" spans="1:22" ht="8.25" customHeight="1" thickBot="1">
      <c r="B175" s="66"/>
      <c r="C175" s="66"/>
      <c r="D175" s="66"/>
      <c r="E175" s="66"/>
      <c r="F175" s="66"/>
      <c r="G175" s="66"/>
      <c r="H175" s="66"/>
      <c r="I175" s="66"/>
      <c r="J175" s="66"/>
      <c r="K175" s="66"/>
      <c r="L175" s="66"/>
      <c r="M175" s="66"/>
      <c r="N175" s="66"/>
      <c r="O175" s="66"/>
      <c r="P175" s="66"/>
      <c r="Q175" s="66"/>
      <c r="R175" s="56"/>
      <c r="S175" s="56"/>
      <c r="T175" s="56"/>
      <c r="U175" s="56"/>
      <c r="V175" s="56"/>
    </row>
    <row r="176" spans="1:22" ht="23.5" customHeight="1" thickBot="1">
      <c r="B176" s="882" t="s">
        <v>54</v>
      </c>
      <c r="C176" s="883"/>
      <c r="D176" s="883"/>
      <c r="E176" s="883"/>
      <c r="F176" s="883"/>
      <c r="G176" s="883"/>
      <c r="H176" s="883"/>
      <c r="I176" s="883"/>
      <c r="J176" s="883"/>
      <c r="K176" s="883"/>
      <c r="L176" s="883"/>
      <c r="M176" s="883"/>
      <c r="N176" s="883"/>
      <c r="O176" s="883"/>
      <c r="P176" s="883"/>
      <c r="Q176" s="883"/>
      <c r="R176" s="883"/>
      <c r="S176" s="883"/>
      <c r="T176" s="883"/>
      <c r="U176" s="883"/>
      <c r="V176" s="884"/>
    </row>
    <row r="177" spans="1:22" ht="84" customHeight="1">
      <c r="B177" s="1031" t="s">
        <v>1158</v>
      </c>
      <c r="C177" s="1032"/>
      <c r="D177" s="1032"/>
      <c r="E177" s="1032"/>
      <c r="F177" s="1032"/>
      <c r="G177" s="1032"/>
      <c r="H177" s="1032"/>
      <c r="I177" s="1032"/>
      <c r="J177" s="1032"/>
      <c r="K177" s="1033"/>
      <c r="L177" s="1028" t="s">
        <v>885</v>
      </c>
      <c r="M177" s="1028"/>
      <c r="N177" s="1029" t="s">
        <v>837</v>
      </c>
      <c r="O177" s="1029"/>
      <c r="P177" s="1028" t="s">
        <v>1160</v>
      </c>
      <c r="Q177" s="1028"/>
      <c r="R177" s="1028"/>
      <c r="S177" s="1028"/>
      <c r="T177" s="1028"/>
      <c r="U177" s="1028"/>
      <c r="V177" s="1030"/>
    </row>
    <row r="178" spans="1:22" ht="77.5" customHeight="1">
      <c r="A178"/>
      <c r="B178" s="321" t="s">
        <v>1159</v>
      </c>
      <c r="C178" s="322"/>
      <c r="D178" s="322"/>
      <c r="E178" s="322"/>
      <c r="F178" s="322"/>
      <c r="G178" s="322"/>
      <c r="H178" s="322"/>
      <c r="I178" s="322"/>
      <c r="J178" s="322"/>
      <c r="K178" s="323"/>
      <c r="L178" s="1016" t="s">
        <v>14</v>
      </c>
      <c r="M178" s="1016"/>
      <c r="N178" s="1017"/>
      <c r="O178" s="1017"/>
      <c r="P178" s="1018"/>
      <c r="Q178" s="1018"/>
      <c r="R178" s="1018"/>
      <c r="S178" s="1018"/>
      <c r="T178" s="1018"/>
      <c r="U178" s="1018"/>
      <c r="V178" s="1019"/>
    </row>
    <row r="179" spans="1:22" ht="77.5" customHeight="1" thickBot="1">
      <c r="B179" s="324" t="s">
        <v>1161</v>
      </c>
      <c r="C179" s="325"/>
      <c r="D179" s="325"/>
      <c r="E179" s="325"/>
      <c r="F179" s="325"/>
      <c r="G179" s="325"/>
      <c r="H179" s="325"/>
      <c r="I179" s="325"/>
      <c r="J179" s="325"/>
      <c r="K179" s="326"/>
      <c r="L179" s="1024" t="s">
        <v>14</v>
      </c>
      <c r="M179" s="1024"/>
      <c r="N179" s="1025"/>
      <c r="O179" s="1025"/>
      <c r="P179" s="1026"/>
      <c r="Q179" s="1026"/>
      <c r="R179" s="1026"/>
      <c r="S179" s="1026"/>
      <c r="T179" s="1026"/>
      <c r="U179" s="1026"/>
      <c r="V179" s="1027"/>
    </row>
    <row r="180" spans="1:22" ht="23.5" customHeight="1" thickBot="1">
      <c r="A180"/>
      <c r="B180" s="775" t="s">
        <v>1162</v>
      </c>
      <c r="C180" s="885"/>
      <c r="D180" s="885"/>
      <c r="E180" s="885"/>
      <c r="F180" s="885"/>
      <c r="G180" s="885"/>
      <c r="H180" s="885"/>
      <c r="I180" s="885"/>
      <c r="J180" s="885"/>
      <c r="K180" s="885"/>
      <c r="L180" s="885"/>
      <c r="M180" s="885"/>
      <c r="N180" s="885"/>
      <c r="O180" s="885"/>
      <c r="P180" s="885"/>
      <c r="Q180" s="885"/>
      <c r="R180" s="885"/>
      <c r="S180" s="885"/>
      <c r="T180" s="885"/>
      <c r="U180" s="885"/>
      <c r="V180" s="886"/>
    </row>
    <row r="181" spans="1:22" ht="325" customHeight="1" thickBot="1">
      <c r="A181"/>
      <c r="B181" s="1021" t="s">
        <v>31</v>
      </c>
      <c r="C181" s="1022"/>
      <c r="D181" s="1022"/>
      <c r="E181" s="1022"/>
      <c r="F181" s="1022"/>
      <c r="G181" s="1022"/>
      <c r="H181" s="1022"/>
      <c r="I181" s="1022"/>
      <c r="J181" s="1022"/>
      <c r="K181" s="1022"/>
      <c r="L181" s="1022"/>
      <c r="M181" s="1022"/>
      <c r="N181" s="1022"/>
      <c r="O181" s="1022"/>
      <c r="P181" s="1022"/>
      <c r="Q181" s="1022"/>
      <c r="R181" s="1022"/>
      <c r="S181" s="1022"/>
      <c r="T181" s="1022"/>
      <c r="U181" s="1022"/>
      <c r="V181" s="1023"/>
    </row>
    <row r="182" spans="1:22" ht="110.25" customHeight="1">
      <c r="A182"/>
      <c r="B182" s="432" t="s">
        <v>1194</v>
      </c>
      <c r="C182" s="433"/>
      <c r="D182" s="433"/>
      <c r="E182" s="433"/>
      <c r="F182" s="433"/>
      <c r="G182" s="433"/>
      <c r="H182" s="433"/>
      <c r="I182" s="433"/>
      <c r="J182" s="433"/>
      <c r="K182" s="434"/>
      <c r="L182" s="1041" t="s">
        <v>885</v>
      </c>
      <c r="M182" s="1041"/>
      <c r="N182" s="1029" t="s">
        <v>837</v>
      </c>
      <c r="O182" s="1029"/>
      <c r="P182" s="1029" t="s">
        <v>1164</v>
      </c>
      <c r="Q182" s="1029"/>
      <c r="R182" s="1029"/>
      <c r="S182" s="1029"/>
      <c r="T182" s="1029"/>
      <c r="U182" s="1029"/>
      <c r="V182" s="1042"/>
    </row>
    <row r="183" spans="1:22" ht="52" customHeight="1">
      <c r="A183"/>
      <c r="B183" s="290" t="s">
        <v>1165</v>
      </c>
      <c r="C183" s="291"/>
      <c r="D183" s="291"/>
      <c r="E183" s="291"/>
      <c r="F183" s="291"/>
      <c r="G183" s="291"/>
      <c r="H183" s="291"/>
      <c r="I183" s="291"/>
      <c r="J183" s="291"/>
      <c r="K183" s="292"/>
      <c r="L183" s="985" t="s">
        <v>14</v>
      </c>
      <c r="M183" s="985"/>
      <c r="N183" s="554"/>
      <c r="O183" s="554"/>
      <c r="P183" s="430"/>
      <c r="Q183" s="430"/>
      <c r="R183" s="430"/>
      <c r="S183" s="430"/>
      <c r="T183" s="430"/>
      <c r="U183" s="430"/>
      <c r="V183" s="431"/>
    </row>
    <row r="184" spans="1:22" ht="52" customHeight="1">
      <c r="A184"/>
      <c r="B184" s="290" t="s">
        <v>1166</v>
      </c>
      <c r="C184" s="291"/>
      <c r="D184" s="291"/>
      <c r="E184" s="291"/>
      <c r="F184" s="291"/>
      <c r="G184" s="291"/>
      <c r="H184" s="291"/>
      <c r="I184" s="291"/>
      <c r="J184" s="291"/>
      <c r="K184" s="292"/>
      <c r="L184" s="985" t="s">
        <v>14</v>
      </c>
      <c r="M184" s="985"/>
      <c r="N184" s="554"/>
      <c r="O184" s="554"/>
      <c r="P184" s="430"/>
      <c r="Q184" s="430"/>
      <c r="R184" s="430"/>
      <c r="S184" s="430"/>
      <c r="T184" s="430"/>
      <c r="U184" s="430"/>
      <c r="V184" s="431"/>
    </row>
    <row r="185" spans="1:22" ht="52" customHeight="1">
      <c r="A185"/>
      <c r="B185" s="290" t="s">
        <v>1167</v>
      </c>
      <c r="C185" s="291"/>
      <c r="D185" s="291"/>
      <c r="E185" s="291"/>
      <c r="F185" s="291"/>
      <c r="G185" s="291"/>
      <c r="H185" s="291"/>
      <c r="I185" s="291"/>
      <c r="J185" s="291"/>
      <c r="K185" s="292"/>
      <c r="L185" s="985" t="s">
        <v>14</v>
      </c>
      <c r="M185" s="985"/>
      <c r="N185" s="554"/>
      <c r="O185" s="554"/>
      <c r="P185" s="430"/>
      <c r="Q185" s="430"/>
      <c r="R185" s="430"/>
      <c r="S185" s="430"/>
      <c r="T185" s="430"/>
      <c r="U185" s="430"/>
      <c r="V185" s="431"/>
    </row>
    <row r="186" spans="1:22" ht="52" customHeight="1">
      <c r="A186"/>
      <c r="B186" s="290" t="s">
        <v>1168</v>
      </c>
      <c r="C186" s="291"/>
      <c r="D186" s="291"/>
      <c r="E186" s="291"/>
      <c r="F186" s="291"/>
      <c r="G186" s="291"/>
      <c r="H186" s="291"/>
      <c r="I186" s="291"/>
      <c r="J186" s="291"/>
      <c r="K186" s="292"/>
      <c r="L186" s="985" t="s">
        <v>14</v>
      </c>
      <c r="M186" s="985"/>
      <c r="N186" s="554"/>
      <c r="O186" s="554"/>
      <c r="P186" s="430"/>
      <c r="Q186" s="430"/>
      <c r="R186" s="430"/>
      <c r="S186" s="430"/>
      <c r="T186" s="430"/>
      <c r="U186" s="430"/>
      <c r="V186" s="431"/>
    </row>
    <row r="187" spans="1:22" ht="52" customHeight="1">
      <c r="A187"/>
      <c r="B187" s="290" t="s">
        <v>1169</v>
      </c>
      <c r="C187" s="291"/>
      <c r="D187" s="291"/>
      <c r="E187" s="291"/>
      <c r="F187" s="291"/>
      <c r="G187" s="291"/>
      <c r="H187" s="291"/>
      <c r="I187" s="291"/>
      <c r="J187" s="291"/>
      <c r="K187" s="292"/>
      <c r="L187" s="985" t="s">
        <v>14</v>
      </c>
      <c r="M187" s="985"/>
      <c r="N187" s="554"/>
      <c r="O187" s="554"/>
      <c r="P187" s="430"/>
      <c r="Q187" s="430"/>
      <c r="R187" s="430"/>
      <c r="S187" s="430"/>
      <c r="T187" s="430"/>
      <c r="U187" s="430"/>
      <c r="V187" s="431"/>
    </row>
    <row r="188" spans="1:22" ht="37" customHeight="1" thickBot="1">
      <c r="A188"/>
      <c r="B188" s="691" t="s">
        <v>1163</v>
      </c>
      <c r="C188" s="365"/>
      <c r="D188" s="365"/>
      <c r="E188" s="365"/>
      <c r="F188" s="365"/>
      <c r="G188" s="365"/>
      <c r="H188" s="365"/>
      <c r="I188" s="365"/>
      <c r="J188" s="365"/>
      <c r="K188" s="365"/>
      <c r="L188" s="365"/>
      <c r="M188" s="365"/>
      <c r="N188" s="1034"/>
      <c r="O188" s="1034"/>
      <c r="P188" s="1034"/>
      <c r="Q188" s="1034"/>
      <c r="R188" s="1034"/>
      <c r="S188" s="1034"/>
      <c r="T188" s="1034"/>
      <c r="U188" s="1034"/>
      <c r="V188" s="1035"/>
    </row>
    <row r="189" spans="1:22" ht="23.5" customHeight="1" thickBot="1">
      <c r="B189" s="893" t="s">
        <v>1060</v>
      </c>
      <c r="C189" s="894"/>
      <c r="D189" s="894"/>
      <c r="E189" s="894"/>
      <c r="F189" s="894"/>
      <c r="G189" s="894"/>
      <c r="H189" s="894"/>
      <c r="I189" s="894"/>
      <c r="J189" s="894"/>
      <c r="K189" s="894"/>
      <c r="L189" s="894"/>
      <c r="M189" s="894"/>
      <c r="N189" s="894"/>
      <c r="O189" s="894"/>
      <c r="P189" s="894"/>
      <c r="Q189" s="894"/>
      <c r="R189" s="894"/>
      <c r="S189" s="894"/>
      <c r="T189" s="894"/>
      <c r="U189" s="894"/>
      <c r="V189" s="895"/>
    </row>
    <row r="190" spans="1:22" s="37" customFormat="1" ht="78.75" customHeight="1">
      <c r="B190" s="983" t="s">
        <v>912</v>
      </c>
      <c r="C190" s="984"/>
      <c r="D190" s="984"/>
      <c r="E190" s="984"/>
      <c r="F190" s="984"/>
      <c r="G190" s="984"/>
      <c r="H190" s="984"/>
      <c r="I190" s="984"/>
      <c r="J190" s="984"/>
      <c r="K190" s="984"/>
      <c r="L190" s="919" t="s">
        <v>885</v>
      </c>
      <c r="M190" s="919"/>
      <c r="N190" s="552" t="s">
        <v>837</v>
      </c>
      <c r="O190" s="552"/>
      <c r="P190" s="552" t="s">
        <v>891</v>
      </c>
      <c r="Q190" s="552"/>
      <c r="R190" s="552"/>
      <c r="S190" s="552"/>
      <c r="T190" s="552"/>
      <c r="U190" s="552"/>
      <c r="V190" s="553"/>
    </row>
    <row r="191" spans="1:22" s="37" customFormat="1" ht="51.65" customHeight="1">
      <c r="B191" s="343" t="s">
        <v>892</v>
      </c>
      <c r="C191" s="344"/>
      <c r="D191" s="344"/>
      <c r="E191" s="344"/>
      <c r="F191" s="344"/>
      <c r="G191" s="344"/>
      <c r="H191" s="344"/>
      <c r="I191" s="344"/>
      <c r="J191" s="389" t="s">
        <v>14</v>
      </c>
      <c r="K191" s="554"/>
      <c r="L191" s="985" t="s">
        <v>14</v>
      </c>
      <c r="M191" s="985"/>
      <c r="N191" s="554"/>
      <c r="O191" s="554"/>
      <c r="P191" s="430"/>
      <c r="Q191" s="430"/>
      <c r="R191" s="430"/>
      <c r="S191" s="430"/>
      <c r="T191" s="430"/>
      <c r="U191" s="430"/>
      <c r="V191" s="431"/>
    </row>
    <row r="192" spans="1:22" s="37" customFormat="1" ht="51.65" customHeight="1">
      <c r="B192" s="986" t="s">
        <v>1069</v>
      </c>
      <c r="C192" s="987"/>
      <c r="D192" s="987"/>
      <c r="E192" s="987"/>
      <c r="F192" s="987" t="s">
        <v>28</v>
      </c>
      <c r="G192" s="987"/>
      <c r="H192" s="987"/>
      <c r="I192" s="987"/>
      <c r="J192" s="988" t="s">
        <v>14</v>
      </c>
      <c r="K192" s="555"/>
      <c r="L192" s="989" t="s">
        <v>14</v>
      </c>
      <c r="M192" s="989"/>
      <c r="N192" s="555"/>
      <c r="O192" s="555"/>
      <c r="P192" s="990"/>
      <c r="Q192" s="990"/>
      <c r="R192" s="990"/>
      <c r="S192" s="990"/>
      <c r="T192" s="990"/>
      <c r="U192" s="990"/>
      <c r="V192" s="991"/>
    </row>
    <row r="193" spans="1:22" s="37" customFormat="1" ht="51.65" customHeight="1" thickBot="1">
      <c r="B193" s="321" t="s">
        <v>884</v>
      </c>
      <c r="C193" s="322"/>
      <c r="D193" s="322"/>
      <c r="E193" s="322"/>
      <c r="F193" s="322" t="s">
        <v>28</v>
      </c>
      <c r="G193" s="322"/>
      <c r="H193" s="322"/>
      <c r="I193" s="323"/>
      <c r="J193" s="705" t="s">
        <v>14</v>
      </c>
      <c r="K193" s="706"/>
      <c r="L193" s="707" t="s">
        <v>14</v>
      </c>
      <c r="M193" s="708"/>
      <c r="N193" s="696"/>
      <c r="O193" s="697"/>
      <c r="P193" s="710"/>
      <c r="Q193" s="711"/>
      <c r="R193" s="711"/>
      <c r="S193" s="711"/>
      <c r="T193" s="711"/>
      <c r="U193" s="711"/>
      <c r="V193" s="712"/>
    </row>
    <row r="194" spans="1:22" ht="23.15" customHeight="1" thickBot="1">
      <c r="A194"/>
      <c r="B194" s="526" t="s">
        <v>1062</v>
      </c>
      <c r="C194" s="527"/>
      <c r="D194" s="527"/>
      <c r="E194" s="527"/>
      <c r="F194" s="527"/>
      <c r="G194" s="527"/>
      <c r="H194" s="527"/>
      <c r="I194" s="527"/>
      <c r="J194" s="527"/>
      <c r="K194" s="527"/>
      <c r="L194" s="527"/>
      <c r="M194" s="527"/>
      <c r="N194" s="527"/>
      <c r="O194" s="527"/>
      <c r="P194" s="527"/>
      <c r="Q194" s="527"/>
      <c r="R194" s="527"/>
      <c r="S194" s="527"/>
      <c r="T194" s="527"/>
      <c r="U194" s="527"/>
      <c r="V194" s="528"/>
    </row>
    <row r="195" spans="1:22" ht="78" customHeight="1">
      <c r="B195" s="908" t="s">
        <v>883</v>
      </c>
      <c r="C195" s="909"/>
      <c r="D195" s="909"/>
      <c r="E195" s="909"/>
      <c r="F195" s="909"/>
      <c r="G195" s="909"/>
      <c r="H195" s="909"/>
      <c r="I195" s="909"/>
      <c r="J195" s="909"/>
      <c r="K195" s="910"/>
      <c r="L195" s="911" t="s">
        <v>861</v>
      </c>
      <c r="M195" s="912"/>
      <c r="N195" s="456" t="s">
        <v>837</v>
      </c>
      <c r="O195" s="458"/>
      <c r="P195" s="913" t="s">
        <v>880</v>
      </c>
      <c r="Q195" s="914"/>
      <c r="R195" s="914"/>
      <c r="S195" s="914"/>
      <c r="T195" s="914"/>
      <c r="U195" s="914"/>
      <c r="V195" s="915"/>
    </row>
    <row r="196" spans="1:22" s="37" customFormat="1" ht="51.5" customHeight="1">
      <c r="B196" s="290" t="s">
        <v>854</v>
      </c>
      <c r="C196" s="291"/>
      <c r="D196" s="291"/>
      <c r="E196" s="291"/>
      <c r="F196" s="291"/>
      <c r="G196" s="291"/>
      <c r="H196" s="291"/>
      <c r="I196" s="292"/>
      <c r="J196" s="705" t="s">
        <v>14</v>
      </c>
      <c r="K196" s="706"/>
      <c r="L196" s="707" t="s">
        <v>14</v>
      </c>
      <c r="M196" s="708"/>
      <c r="N196" s="696"/>
      <c r="O196" s="697"/>
      <c r="P196" s="710"/>
      <c r="Q196" s="711"/>
      <c r="R196" s="711"/>
      <c r="S196" s="711"/>
      <c r="T196" s="711"/>
      <c r="U196" s="711"/>
      <c r="V196" s="712"/>
    </row>
    <row r="197" spans="1:22" s="37" customFormat="1" ht="51.65" customHeight="1">
      <c r="B197" s="903" t="s">
        <v>1070</v>
      </c>
      <c r="C197" s="275"/>
      <c r="D197" s="275"/>
      <c r="E197" s="275"/>
      <c r="F197" s="275" t="s">
        <v>29</v>
      </c>
      <c r="G197" s="275"/>
      <c r="H197" s="275"/>
      <c r="I197" s="276"/>
      <c r="J197" s="904" t="s">
        <v>14</v>
      </c>
      <c r="K197" s="905"/>
      <c r="L197" s="906" t="s">
        <v>14</v>
      </c>
      <c r="M197" s="907"/>
      <c r="N197" s="1006"/>
      <c r="O197" s="1007"/>
      <c r="P197" s="1006"/>
      <c r="Q197" s="1007"/>
      <c r="R197" s="1007"/>
      <c r="S197" s="1007"/>
      <c r="T197" s="1007"/>
      <c r="U197" s="1007"/>
      <c r="V197" s="1008"/>
    </row>
    <row r="198" spans="1:22" s="37" customFormat="1" ht="51.65" customHeight="1">
      <c r="B198" s="343" t="s">
        <v>1147</v>
      </c>
      <c r="C198" s="344"/>
      <c r="D198" s="344"/>
      <c r="E198" s="344"/>
      <c r="F198" s="344" t="s">
        <v>30</v>
      </c>
      <c r="G198" s="344"/>
      <c r="H198" s="344"/>
      <c r="I198" s="344"/>
      <c r="J198" s="389" t="s">
        <v>14</v>
      </c>
      <c r="K198" s="554"/>
      <c r="L198" s="389" t="s">
        <v>14</v>
      </c>
      <c r="M198" s="554"/>
      <c r="N198" s="696"/>
      <c r="O198" s="697"/>
      <c r="P198" s="696"/>
      <c r="Q198" s="697"/>
      <c r="R198" s="697"/>
      <c r="S198" s="697"/>
      <c r="T198" s="697"/>
      <c r="U198" s="697"/>
      <c r="V198" s="698"/>
    </row>
    <row r="199" spans="1:22" ht="24" customHeight="1" thickBot="1">
      <c r="B199" s="55"/>
      <c r="C199" s="55"/>
      <c r="D199" s="55"/>
      <c r="E199" s="55"/>
      <c r="F199" s="55"/>
      <c r="G199" s="55"/>
      <c r="H199" s="55"/>
      <c r="I199" s="55"/>
      <c r="J199" s="55"/>
      <c r="K199" s="55"/>
      <c r="L199" s="55"/>
      <c r="M199" s="55"/>
      <c r="N199" s="55"/>
      <c r="O199" s="55"/>
      <c r="P199" s="55"/>
      <c r="Q199" s="55"/>
      <c r="R199" s="56"/>
      <c r="S199" s="56"/>
      <c r="T199" s="56"/>
      <c r="U199" s="56"/>
      <c r="V199" s="56"/>
    </row>
    <row r="200" spans="1:22" ht="23.15" customHeight="1" thickBot="1">
      <c r="B200" s="586" t="s">
        <v>55</v>
      </c>
      <c r="C200" s="887"/>
      <c r="D200" s="887"/>
      <c r="E200" s="887"/>
      <c r="F200" s="887"/>
      <c r="G200" s="887"/>
      <c r="H200" s="887"/>
      <c r="I200" s="887"/>
      <c r="J200" s="887"/>
      <c r="K200" s="887"/>
      <c r="L200" s="887"/>
      <c r="M200" s="887"/>
      <c r="N200" s="887"/>
      <c r="O200" s="887"/>
      <c r="P200" s="887"/>
      <c r="Q200" s="887"/>
      <c r="R200" s="887"/>
      <c r="S200" s="887"/>
      <c r="T200" s="887"/>
      <c r="U200" s="887"/>
      <c r="V200" s="888"/>
    </row>
    <row r="201" spans="1:22" ht="23.5" customHeight="1" thickBot="1">
      <c r="B201" s="345" t="s">
        <v>963</v>
      </c>
      <c r="C201" s="346"/>
      <c r="D201" s="346"/>
      <c r="E201" s="346"/>
      <c r="F201" s="346"/>
      <c r="G201" s="346"/>
      <c r="H201" s="346"/>
      <c r="I201" s="346"/>
      <c r="J201" s="346"/>
      <c r="K201" s="346"/>
      <c r="L201" s="346"/>
      <c r="M201" s="346"/>
      <c r="N201" s="346"/>
      <c r="O201" s="346"/>
      <c r="P201" s="346"/>
      <c r="Q201" s="346"/>
      <c r="R201" s="346"/>
      <c r="S201" s="346"/>
      <c r="T201" s="346"/>
      <c r="U201" s="346"/>
      <c r="V201" s="347"/>
    </row>
    <row r="202" spans="1:22" ht="23.5" customHeight="1">
      <c r="B202" s="424" t="s">
        <v>967</v>
      </c>
      <c r="C202" s="425"/>
      <c r="D202" s="425"/>
      <c r="E202" s="425"/>
      <c r="F202" s="425"/>
      <c r="G202" s="425"/>
      <c r="H202" s="425"/>
      <c r="I202" s="425"/>
      <c r="J202" s="425"/>
      <c r="K202" s="425"/>
      <c r="L202" s="425"/>
      <c r="M202" s="425"/>
      <c r="N202" s="425"/>
      <c r="O202" s="425"/>
      <c r="P202" s="425"/>
      <c r="Q202" s="425"/>
      <c r="R202" s="425"/>
      <c r="S202" s="425"/>
      <c r="T202" s="425"/>
      <c r="U202" s="425"/>
      <c r="V202" s="426"/>
    </row>
    <row r="203" spans="1:22" ht="23.15" customHeight="1">
      <c r="B203" s="386" t="s">
        <v>56</v>
      </c>
      <c r="C203" s="387"/>
      <c r="D203" s="388"/>
      <c r="E203" s="863" t="s">
        <v>14</v>
      </c>
      <c r="F203" s="889"/>
      <c r="G203" s="889"/>
      <c r="H203" s="889"/>
      <c r="I203" s="674" t="s">
        <v>965</v>
      </c>
      <c r="J203" s="674"/>
      <c r="K203" s="674"/>
      <c r="L203" s="427"/>
      <c r="M203" s="428"/>
      <c r="N203" s="428"/>
      <c r="O203" s="428"/>
      <c r="P203" s="428"/>
      <c r="Q203" s="428"/>
      <c r="R203" s="428"/>
      <c r="S203" s="428"/>
      <c r="T203" s="428"/>
      <c r="U203" s="428"/>
      <c r="V203" s="429"/>
    </row>
    <row r="204" spans="1:22" ht="37" customHeight="1">
      <c r="B204" s="391" t="s">
        <v>1071</v>
      </c>
      <c r="C204" s="247"/>
      <c r="D204" s="392" t="s">
        <v>702</v>
      </c>
      <c r="E204" s="389" t="s">
        <v>14</v>
      </c>
      <c r="F204" s="390" t="s">
        <v>14</v>
      </c>
      <c r="G204" s="390" t="s">
        <v>57</v>
      </c>
      <c r="H204" s="390"/>
      <c r="I204" s="340" t="s">
        <v>965</v>
      </c>
      <c r="J204" s="340"/>
      <c r="K204" s="340"/>
      <c r="L204" s="404"/>
      <c r="M204" s="405"/>
      <c r="N204" s="405"/>
      <c r="O204" s="405"/>
      <c r="P204" s="405"/>
      <c r="Q204" s="405"/>
      <c r="R204" s="405"/>
      <c r="S204" s="405"/>
      <c r="T204" s="405"/>
      <c r="U204" s="405"/>
      <c r="V204" s="406"/>
    </row>
    <row r="205" spans="1:22" ht="58.5" customHeight="1">
      <c r="B205" s="348" t="s">
        <v>1073</v>
      </c>
      <c r="C205" s="349"/>
      <c r="D205" s="349"/>
      <c r="E205" s="349"/>
      <c r="F205" s="349"/>
      <c r="G205" s="349"/>
      <c r="H205" s="349"/>
      <c r="I205" s="349"/>
      <c r="J205" s="349"/>
      <c r="K205" s="349"/>
      <c r="L205" s="327" t="s">
        <v>14</v>
      </c>
      <c r="M205" s="328"/>
      <c r="N205" s="328"/>
      <c r="O205" s="328"/>
      <c r="P205" s="328"/>
      <c r="Q205" s="328"/>
      <c r="R205" s="328"/>
      <c r="S205" s="328"/>
      <c r="T205" s="328"/>
      <c r="U205" s="328"/>
      <c r="V205" s="329"/>
    </row>
    <row r="206" spans="1:22" ht="30" customHeight="1">
      <c r="B206" s="421" t="s">
        <v>58</v>
      </c>
      <c r="C206" s="422"/>
      <c r="D206" s="422"/>
      <c r="E206" s="422"/>
      <c r="F206" s="422"/>
      <c r="G206" s="422"/>
      <c r="H206" s="422"/>
      <c r="I206" s="422"/>
      <c r="J206" s="422"/>
      <c r="K206" s="422"/>
      <c r="L206" s="422"/>
      <c r="M206" s="422"/>
      <c r="N206" s="422"/>
      <c r="O206" s="422"/>
      <c r="P206" s="422"/>
      <c r="Q206" s="422"/>
      <c r="R206" s="422"/>
      <c r="S206" s="422"/>
      <c r="T206" s="422"/>
      <c r="U206" s="422"/>
      <c r="V206" s="423"/>
    </row>
    <row r="207" spans="1:22" ht="23.15" customHeight="1">
      <c r="B207" s="58"/>
      <c r="C207" s="877" t="s">
        <v>59</v>
      </c>
      <c r="D207" s="878"/>
      <c r="E207" s="268" t="s">
        <v>14</v>
      </c>
      <c r="F207" s="269"/>
      <c r="G207" s="269"/>
      <c r="H207" s="285"/>
      <c r="I207" s="296" t="s">
        <v>966</v>
      </c>
      <c r="J207" s="297"/>
      <c r="K207" s="298"/>
      <c r="L207" s="574"/>
      <c r="M207" s="574"/>
      <c r="N207" s="574"/>
      <c r="O207" s="574"/>
      <c r="P207" s="574"/>
      <c r="Q207" s="574"/>
      <c r="R207" s="574"/>
      <c r="S207" s="574"/>
      <c r="T207" s="574"/>
      <c r="U207" s="574"/>
      <c r="V207" s="575"/>
    </row>
    <row r="208" spans="1:22" ht="23.15" customHeight="1">
      <c r="B208" s="59"/>
      <c r="C208" s="877" t="s">
        <v>60</v>
      </c>
      <c r="D208" s="878"/>
      <c r="E208" s="268" t="s">
        <v>14</v>
      </c>
      <c r="F208" s="269"/>
      <c r="G208" s="269"/>
      <c r="H208" s="285"/>
      <c r="I208" s="299"/>
      <c r="J208" s="300"/>
      <c r="K208" s="301"/>
      <c r="L208" s="574"/>
      <c r="M208" s="574"/>
      <c r="N208" s="574"/>
      <c r="O208" s="574"/>
      <c r="P208" s="574"/>
      <c r="Q208" s="574"/>
      <c r="R208" s="574"/>
      <c r="S208" s="574"/>
      <c r="T208" s="574"/>
      <c r="U208" s="574"/>
      <c r="V208" s="575"/>
    </row>
    <row r="209" spans="1:22" ht="23.15" customHeight="1">
      <c r="B209" s="59"/>
      <c r="C209" s="877" t="s">
        <v>61</v>
      </c>
      <c r="D209" s="878"/>
      <c r="E209" s="268" t="s">
        <v>14</v>
      </c>
      <c r="F209" s="269"/>
      <c r="G209" s="269"/>
      <c r="H209" s="285"/>
      <c r="I209" s="872"/>
      <c r="J209" s="873"/>
      <c r="K209" s="874"/>
      <c r="L209" s="574"/>
      <c r="M209" s="574"/>
      <c r="N209" s="574"/>
      <c r="O209" s="574"/>
      <c r="P209" s="574"/>
      <c r="Q209" s="574"/>
      <c r="R209" s="574"/>
      <c r="S209" s="574"/>
      <c r="T209" s="574"/>
      <c r="U209" s="574"/>
      <c r="V209" s="575"/>
    </row>
    <row r="210" spans="1:22" ht="38.15" customHeight="1" thickBot="1">
      <c r="B210" s="576" t="s">
        <v>964</v>
      </c>
      <c r="C210" s="577"/>
      <c r="D210" s="577"/>
      <c r="E210" s="577"/>
      <c r="F210" s="577"/>
      <c r="G210" s="344"/>
      <c r="H210" s="344"/>
      <c r="I210" s="344"/>
      <c r="J210" s="247"/>
      <c r="K210" s="392"/>
      <c r="L210" s="392"/>
      <c r="M210" s="392"/>
      <c r="N210" s="243" t="s">
        <v>14</v>
      </c>
      <c r="O210" s="243"/>
      <c r="P210" s="242" t="s">
        <v>27</v>
      </c>
      <c r="Q210" s="340"/>
      <c r="R210" s="340"/>
      <c r="S210" s="244"/>
      <c r="T210" s="244"/>
      <c r="U210" s="244"/>
      <c r="V210" s="245"/>
    </row>
    <row r="211" spans="1:22" ht="23.15" customHeight="1" thickBot="1">
      <c r="A211"/>
      <c r="B211" s="439" t="s">
        <v>1061</v>
      </c>
      <c r="C211" s="440"/>
      <c r="D211" s="440"/>
      <c r="E211" s="440"/>
      <c r="F211" s="440"/>
      <c r="G211" s="440"/>
      <c r="H211" s="440"/>
      <c r="I211" s="440"/>
      <c r="J211" s="440"/>
      <c r="K211" s="440"/>
      <c r="L211" s="440"/>
      <c r="M211" s="440"/>
      <c r="N211" s="440"/>
      <c r="O211" s="440"/>
      <c r="P211" s="440"/>
      <c r="Q211" s="440"/>
      <c r="R211" s="440"/>
      <c r="S211" s="440"/>
      <c r="T211" s="440"/>
      <c r="U211" s="440"/>
      <c r="V211" s="441"/>
    </row>
    <row r="212" spans="1:22" ht="38.15" customHeight="1">
      <c r="B212" s="916" t="s">
        <v>1178</v>
      </c>
      <c r="C212" s="917"/>
      <c r="D212" s="917"/>
      <c r="E212" s="917"/>
      <c r="F212" s="917"/>
      <c r="G212" s="917"/>
      <c r="H212" s="917"/>
      <c r="I212" s="917"/>
      <c r="J212" s="917"/>
      <c r="K212" s="917"/>
      <c r="L212" s="918" t="s">
        <v>14</v>
      </c>
      <c r="M212" s="918"/>
      <c r="N212" s="687" t="s">
        <v>1175</v>
      </c>
      <c r="O212" s="687"/>
      <c r="P212" s="687"/>
      <c r="Q212" s="687"/>
      <c r="R212" s="687"/>
      <c r="S212" s="687"/>
      <c r="T212" s="687"/>
      <c r="U212" s="687"/>
      <c r="V212" s="688"/>
    </row>
    <row r="213" spans="1:22" ht="38.15" customHeight="1">
      <c r="B213" s="576" t="s">
        <v>1174</v>
      </c>
      <c r="C213" s="577"/>
      <c r="D213" s="577"/>
      <c r="E213" s="577"/>
      <c r="F213" s="577"/>
      <c r="G213" s="577"/>
      <c r="H213" s="577"/>
      <c r="I213" s="577"/>
      <c r="J213" s="577"/>
      <c r="K213" s="577"/>
      <c r="L213" s="243" t="s">
        <v>14</v>
      </c>
      <c r="M213" s="243"/>
      <c r="N213" s="689" t="s">
        <v>1175</v>
      </c>
      <c r="O213" s="689"/>
      <c r="P213" s="689"/>
      <c r="Q213" s="689"/>
      <c r="R213" s="689"/>
      <c r="S213" s="689"/>
      <c r="T213" s="689"/>
      <c r="U213" s="689"/>
      <c r="V213" s="690"/>
    </row>
    <row r="214" spans="1:22" ht="49.5" customHeight="1">
      <c r="B214" s="246" t="s">
        <v>1177</v>
      </c>
      <c r="C214" s="247"/>
      <c r="D214" s="247"/>
      <c r="E214" s="247"/>
      <c r="F214" s="247"/>
      <c r="G214" s="247"/>
      <c r="H214" s="247"/>
      <c r="I214" s="247"/>
      <c r="J214" s="247"/>
      <c r="K214" s="247"/>
      <c r="L214" s="243" t="s">
        <v>14</v>
      </c>
      <c r="M214" s="243"/>
      <c r="N214" s="689" t="s">
        <v>1175</v>
      </c>
      <c r="O214" s="689"/>
      <c r="P214" s="689"/>
      <c r="Q214" s="689"/>
      <c r="R214" s="689"/>
      <c r="S214" s="689"/>
      <c r="T214" s="689"/>
      <c r="U214" s="689"/>
      <c r="V214" s="690"/>
    </row>
    <row r="215" spans="1:22" ht="38.5" customHeight="1" thickBot="1">
      <c r="B215" s="691" t="s">
        <v>1176</v>
      </c>
      <c r="C215" s="365"/>
      <c r="D215" s="365"/>
      <c r="E215" s="365"/>
      <c r="F215" s="365"/>
      <c r="G215" s="365"/>
      <c r="H215" s="365"/>
      <c r="I215" s="365"/>
      <c r="J215" s="365"/>
      <c r="K215" s="365"/>
      <c r="L215" s="568" t="s">
        <v>14</v>
      </c>
      <c r="M215" s="568"/>
      <c r="N215" s="692" t="s">
        <v>1175</v>
      </c>
      <c r="O215" s="692"/>
      <c r="P215" s="692"/>
      <c r="Q215" s="692"/>
      <c r="R215" s="692"/>
      <c r="S215" s="692"/>
      <c r="T215" s="692"/>
      <c r="U215" s="692"/>
      <c r="V215" s="693"/>
    </row>
    <row r="216" spans="1:22" ht="23.5" customHeight="1" thickBot="1">
      <c r="B216" s="18"/>
      <c r="C216" s="18"/>
      <c r="D216" s="18"/>
      <c r="E216" s="18"/>
      <c r="F216" s="18"/>
      <c r="G216" s="18"/>
      <c r="H216" s="18"/>
      <c r="I216" s="18"/>
      <c r="J216" s="18"/>
      <c r="K216" s="18"/>
      <c r="L216" s="18"/>
      <c r="M216" s="18"/>
      <c r="N216" s="18"/>
      <c r="O216" s="18"/>
      <c r="P216" s="18"/>
      <c r="Q216" s="18"/>
    </row>
    <row r="217" spans="1:22" ht="23.5" customHeight="1" thickBot="1">
      <c r="B217" s="586" t="s">
        <v>62</v>
      </c>
      <c r="C217" s="587"/>
      <c r="D217" s="587"/>
      <c r="E217" s="587"/>
      <c r="F217" s="587"/>
      <c r="G217" s="587"/>
      <c r="H217" s="587"/>
      <c r="I217" s="587"/>
      <c r="J217" s="587"/>
      <c r="K217" s="587"/>
      <c r="L217" s="587"/>
      <c r="M217" s="587"/>
      <c r="N217" s="587"/>
      <c r="O217" s="587"/>
      <c r="P217" s="587"/>
      <c r="Q217" s="587"/>
      <c r="R217" s="587"/>
      <c r="S217" s="587"/>
      <c r="T217" s="587"/>
      <c r="U217" s="587"/>
      <c r="V217" s="588"/>
    </row>
    <row r="218" spans="1:22" ht="23.15" customHeight="1">
      <c r="B218" s="875" t="s">
        <v>63</v>
      </c>
      <c r="C218" s="876"/>
      <c r="D218" s="876"/>
      <c r="E218" s="876"/>
      <c r="F218" s="876"/>
      <c r="G218" s="572" t="s">
        <v>946</v>
      </c>
      <c r="H218" s="598"/>
      <c r="I218" s="598"/>
      <c r="J218" s="572" t="s">
        <v>971</v>
      </c>
      <c r="K218" s="572"/>
      <c r="L218" s="572"/>
      <c r="M218" s="338" t="s">
        <v>969</v>
      </c>
      <c r="N218" s="338"/>
      <c r="O218" s="338"/>
      <c r="P218" s="338" t="s">
        <v>970</v>
      </c>
      <c r="Q218" s="338"/>
      <c r="R218" s="338"/>
      <c r="S218" s="338" t="s">
        <v>968</v>
      </c>
      <c r="T218" s="338"/>
      <c r="U218" s="338"/>
      <c r="V218" s="359"/>
    </row>
    <row r="219" spans="1:22" ht="23.15" customHeight="1">
      <c r="B219" s="246" t="s">
        <v>72</v>
      </c>
      <c r="C219" s="247"/>
      <c r="D219" s="247"/>
      <c r="E219" s="247"/>
      <c r="F219" s="247"/>
      <c r="G219" s="241" t="s">
        <v>67</v>
      </c>
      <c r="H219" s="341"/>
      <c r="I219" s="341"/>
      <c r="J219" s="243" t="s">
        <v>66</v>
      </c>
      <c r="K219" s="243"/>
      <c r="L219" s="243"/>
      <c r="M219" s="243" t="s">
        <v>66</v>
      </c>
      <c r="N219" s="243"/>
      <c r="O219" s="243"/>
      <c r="P219" s="243" t="s">
        <v>66</v>
      </c>
      <c r="Q219" s="243"/>
      <c r="R219" s="243"/>
      <c r="S219" s="384" t="str">
        <f>IF(SUM(J219:R219)=0, "Autocalculation", SUM(J219:R219))</f>
        <v>Autocalculation</v>
      </c>
      <c r="T219" s="384"/>
      <c r="U219" s="384"/>
      <c r="V219" s="385"/>
    </row>
    <row r="220" spans="1:22" ht="23.15" customHeight="1">
      <c r="B220" s="246" t="s">
        <v>71</v>
      </c>
      <c r="C220" s="247"/>
      <c r="D220" s="247"/>
      <c r="E220" s="247"/>
      <c r="F220" s="247"/>
      <c r="G220" s="241" t="s">
        <v>67</v>
      </c>
      <c r="H220" s="341"/>
      <c r="I220" s="341"/>
      <c r="J220" s="243" t="s">
        <v>66</v>
      </c>
      <c r="K220" s="243"/>
      <c r="L220" s="243" t="s">
        <v>68</v>
      </c>
      <c r="M220" s="243" t="s">
        <v>66</v>
      </c>
      <c r="N220" s="243"/>
      <c r="O220" s="243"/>
      <c r="P220" s="243" t="s">
        <v>66</v>
      </c>
      <c r="Q220" s="243"/>
      <c r="R220" s="243"/>
      <c r="S220" s="384" t="str">
        <f>IF(SUM(J220:R220)=0, "Autocalculation", SUM(J220:R220))</f>
        <v>Autocalculation</v>
      </c>
      <c r="T220" s="384"/>
      <c r="U220" s="384"/>
      <c r="V220" s="385"/>
    </row>
    <row r="221" spans="1:22" ht="23.15" customHeight="1">
      <c r="B221" s="246" t="s">
        <v>70</v>
      </c>
      <c r="C221" s="247"/>
      <c r="D221" s="247"/>
      <c r="E221" s="247"/>
      <c r="F221" s="247"/>
      <c r="G221" s="241" t="s">
        <v>67</v>
      </c>
      <c r="H221" s="341"/>
      <c r="I221" s="341"/>
      <c r="J221" s="243" t="s">
        <v>66</v>
      </c>
      <c r="K221" s="243"/>
      <c r="L221" s="243" t="s">
        <v>68</v>
      </c>
      <c r="M221" s="243" t="s">
        <v>66</v>
      </c>
      <c r="N221" s="243"/>
      <c r="O221" s="243"/>
      <c r="P221" s="243" t="s">
        <v>66</v>
      </c>
      <c r="Q221" s="243"/>
      <c r="R221" s="243"/>
      <c r="S221" s="384" t="str">
        <f>IF(SUM(J221:R221)=0, "Autocalculation", SUM(J221:R221))</f>
        <v>Autocalculation</v>
      </c>
      <c r="T221" s="384"/>
      <c r="U221" s="384"/>
      <c r="V221" s="385"/>
    </row>
    <row r="222" spans="1:22" ht="23.15" customHeight="1">
      <c r="B222" s="246" t="s">
        <v>69</v>
      </c>
      <c r="C222" s="247"/>
      <c r="D222" s="247"/>
      <c r="E222" s="247"/>
      <c r="F222" s="247"/>
      <c r="G222" s="241" t="s">
        <v>67</v>
      </c>
      <c r="H222" s="341"/>
      <c r="I222" s="341"/>
      <c r="J222" s="243" t="s">
        <v>66</v>
      </c>
      <c r="K222" s="243"/>
      <c r="L222" s="243" t="s">
        <v>68</v>
      </c>
      <c r="M222" s="243" t="s">
        <v>66</v>
      </c>
      <c r="N222" s="243"/>
      <c r="O222" s="243"/>
      <c r="P222" s="243" t="s">
        <v>66</v>
      </c>
      <c r="Q222" s="243"/>
      <c r="R222" s="243"/>
      <c r="S222" s="384" t="str">
        <f>IF(SUM(J222:R222)=0, "Autocalculation", SUM(J222:R222))</f>
        <v>Autocalculation</v>
      </c>
      <c r="T222" s="384"/>
      <c r="U222" s="384"/>
      <c r="V222" s="385"/>
    </row>
    <row r="223" spans="1:22" ht="23.15" customHeight="1">
      <c r="B223" s="246" t="s">
        <v>65</v>
      </c>
      <c r="C223" s="247"/>
      <c r="D223" s="247"/>
      <c r="E223" s="247"/>
      <c r="F223" s="247"/>
      <c r="G223" s="241" t="s">
        <v>67</v>
      </c>
      <c r="H223" s="341"/>
      <c r="I223" s="341"/>
      <c r="J223" s="243" t="s">
        <v>66</v>
      </c>
      <c r="K223" s="243"/>
      <c r="L223" s="243" t="s">
        <v>68</v>
      </c>
      <c r="M223" s="243" t="s">
        <v>66</v>
      </c>
      <c r="N223" s="243"/>
      <c r="O223" s="243"/>
      <c r="P223" s="243" t="s">
        <v>66</v>
      </c>
      <c r="Q223" s="243"/>
      <c r="R223" s="243"/>
      <c r="S223" s="384" t="str">
        <f>IF(SUM(J223:R223)=0, "Autocalculation", SUM(J223:R223))</f>
        <v>Autocalculation</v>
      </c>
      <c r="T223" s="384"/>
      <c r="U223" s="384"/>
      <c r="V223" s="385"/>
    </row>
    <row r="224" spans="1:22" ht="23.15" customHeight="1">
      <c r="B224" s="896" t="s">
        <v>73</v>
      </c>
      <c r="C224" s="240"/>
      <c r="D224" s="240"/>
      <c r="E224" s="240"/>
      <c r="F224" s="897"/>
      <c r="G224" s="898" t="s">
        <v>865</v>
      </c>
      <c r="H224" s="897"/>
      <c r="I224" s="897"/>
      <c r="J224" s="392"/>
      <c r="K224" s="392"/>
      <c r="L224" s="392"/>
      <c r="M224" s="241" t="s">
        <v>973</v>
      </c>
      <c r="N224" s="241"/>
      <c r="O224" s="241"/>
      <c r="P224" s="241"/>
      <c r="Q224" s="241"/>
      <c r="R224" s="241"/>
      <c r="S224" s="241"/>
      <c r="T224" s="241"/>
      <c r="U224" s="241"/>
      <c r="V224" s="248"/>
    </row>
    <row r="225" spans="1:22" ht="7.5" customHeight="1">
      <c r="B225" s="899"/>
      <c r="C225" s="900"/>
      <c r="D225" s="900"/>
      <c r="E225" s="900"/>
      <c r="F225" s="900"/>
      <c r="G225" s="900"/>
      <c r="H225" s="900"/>
      <c r="I225" s="900"/>
      <c r="J225" s="900"/>
      <c r="K225" s="900"/>
      <c r="L225" s="900"/>
      <c r="M225" s="900"/>
      <c r="N225" s="900"/>
      <c r="O225" s="900"/>
      <c r="P225" s="900"/>
      <c r="Q225" s="900"/>
      <c r="R225" s="900"/>
      <c r="S225" s="900"/>
      <c r="T225" s="900"/>
      <c r="U225" s="900"/>
      <c r="V225" s="901"/>
    </row>
    <row r="226" spans="1:22" s="36" customFormat="1" ht="23.15" customHeight="1">
      <c r="A226" s="42"/>
      <c r="B226" s="694"/>
      <c r="C226" s="695"/>
      <c r="D226" s="695"/>
      <c r="E226" s="695"/>
      <c r="F226" s="624" t="s">
        <v>35</v>
      </c>
      <c r="G226" s="624"/>
      <c r="H226" s="624"/>
      <c r="I226" s="624" t="s">
        <v>38</v>
      </c>
      <c r="J226" s="624"/>
      <c r="K226" s="624"/>
      <c r="L226" s="624" t="s">
        <v>39</v>
      </c>
      <c r="M226" s="624"/>
      <c r="N226" s="624"/>
      <c r="O226" s="709" t="s">
        <v>40</v>
      </c>
      <c r="P226" s="709"/>
      <c r="Q226" s="709"/>
      <c r="R226" s="709" t="s">
        <v>41</v>
      </c>
      <c r="S226" s="709"/>
      <c r="T226" s="709"/>
      <c r="U226" s="624" t="s">
        <v>74</v>
      </c>
      <c r="V226" s="902"/>
    </row>
    <row r="227" spans="1:22" ht="23.15" customHeight="1">
      <c r="B227" s="246" t="s">
        <v>75</v>
      </c>
      <c r="C227" s="247"/>
      <c r="D227" s="247"/>
      <c r="E227" s="247"/>
      <c r="F227" s="241" t="s">
        <v>14</v>
      </c>
      <c r="G227" s="241"/>
      <c r="H227" s="241"/>
      <c r="I227" s="241" t="s">
        <v>14</v>
      </c>
      <c r="J227" s="241"/>
      <c r="K227" s="241"/>
      <c r="L227" s="241" t="s">
        <v>14</v>
      </c>
      <c r="M227" s="241"/>
      <c r="N227" s="241"/>
      <c r="O227" s="241" t="s">
        <v>14</v>
      </c>
      <c r="P227" s="241"/>
      <c r="Q227" s="241"/>
      <c r="R227" s="241" t="s">
        <v>14</v>
      </c>
      <c r="S227" s="241"/>
      <c r="T227" s="241"/>
      <c r="U227" s="684"/>
      <c r="V227" s="685"/>
    </row>
    <row r="228" spans="1:22" ht="23.15" customHeight="1">
      <c r="B228" s="246" t="s">
        <v>76</v>
      </c>
      <c r="C228" s="247"/>
      <c r="D228" s="247"/>
      <c r="E228" s="247"/>
      <c r="F228" s="241" t="s">
        <v>14</v>
      </c>
      <c r="G228" s="241"/>
      <c r="H228" s="241"/>
      <c r="I228" s="241" t="s">
        <v>14</v>
      </c>
      <c r="J228" s="241"/>
      <c r="K228" s="241"/>
      <c r="L228" s="241" t="s">
        <v>14</v>
      </c>
      <c r="M228" s="241"/>
      <c r="N228" s="241"/>
      <c r="O228" s="241" t="s">
        <v>14</v>
      </c>
      <c r="P228" s="241"/>
      <c r="Q228" s="241"/>
      <c r="R228" s="241" t="s">
        <v>14</v>
      </c>
      <c r="S228" s="241"/>
      <c r="T228" s="241"/>
      <c r="U228" s="684"/>
      <c r="V228" s="685"/>
    </row>
    <row r="229" spans="1:22" ht="23.15" customHeight="1">
      <c r="B229" s="246" t="s">
        <v>77</v>
      </c>
      <c r="C229" s="247"/>
      <c r="D229" s="247"/>
      <c r="E229" s="247"/>
      <c r="F229" s="686">
        <f>IFERROR(K131+K139, 0)</f>
        <v>0</v>
      </c>
      <c r="G229" s="686"/>
      <c r="H229" s="686"/>
      <c r="I229" s="686">
        <f>IFERROR(K132+K140, 0)</f>
        <v>0</v>
      </c>
      <c r="J229" s="686"/>
      <c r="K229" s="686"/>
      <c r="L229" s="686">
        <f>IFERROR(K133+K141, 0)</f>
        <v>0</v>
      </c>
      <c r="M229" s="686"/>
      <c r="N229" s="686"/>
      <c r="O229" s="686">
        <f>IFERROR(K134+K142, 0)</f>
        <v>0</v>
      </c>
      <c r="P229" s="686"/>
      <c r="Q229" s="686"/>
      <c r="R229" s="686">
        <f>IFERROR(K135+K143, 0)</f>
        <v>0</v>
      </c>
      <c r="S229" s="686"/>
      <c r="T229" s="686"/>
      <c r="U229" s="680">
        <f>SUM(F229:T229)</f>
        <v>0</v>
      </c>
      <c r="V229" s="681"/>
    </row>
    <row r="230" spans="1:22" ht="23.15" customHeight="1">
      <c r="B230" s="493" t="s">
        <v>78</v>
      </c>
      <c r="C230" s="494"/>
      <c r="D230" s="494"/>
      <c r="E230" s="494"/>
      <c r="F230" s="241" t="s">
        <v>866</v>
      </c>
      <c r="G230" s="241"/>
      <c r="H230" s="241"/>
      <c r="I230" s="241" t="s">
        <v>866</v>
      </c>
      <c r="J230" s="241"/>
      <c r="K230" s="241"/>
      <c r="L230" s="241" t="s">
        <v>866</v>
      </c>
      <c r="M230" s="241"/>
      <c r="N230" s="241"/>
      <c r="O230" s="241" t="s">
        <v>866</v>
      </c>
      <c r="P230" s="241"/>
      <c r="Q230" s="241"/>
      <c r="R230" s="241" t="s">
        <v>866</v>
      </c>
      <c r="S230" s="241"/>
      <c r="T230" s="241"/>
      <c r="U230" s="680">
        <f>SUM(F230:T230)</f>
        <v>0</v>
      </c>
      <c r="V230" s="681"/>
    </row>
    <row r="231" spans="1:22" ht="23.15" customHeight="1">
      <c r="B231" s="493" t="s">
        <v>79</v>
      </c>
      <c r="C231" s="494"/>
      <c r="D231" s="494"/>
      <c r="E231" s="494"/>
      <c r="F231" s="679">
        <f>IFERROR(F230/F229, 0)</f>
        <v>0</v>
      </c>
      <c r="G231" s="679"/>
      <c r="H231" s="679"/>
      <c r="I231" s="679">
        <f>IFERROR(I230/I229, 0)</f>
        <v>0</v>
      </c>
      <c r="J231" s="679"/>
      <c r="K231" s="679"/>
      <c r="L231" s="679">
        <f>IFERROR(L230/L229, 0)</f>
        <v>0</v>
      </c>
      <c r="M231" s="679"/>
      <c r="N231" s="679"/>
      <c r="O231" s="679">
        <f>IFERROR(O230/O229, 0)</f>
        <v>0</v>
      </c>
      <c r="P231" s="679"/>
      <c r="Q231" s="679"/>
      <c r="R231" s="679">
        <f>IFERROR(R230/R229, 0)</f>
        <v>0</v>
      </c>
      <c r="S231" s="679"/>
      <c r="T231" s="679"/>
      <c r="U231" s="682">
        <f>IFERROR(U230/U229, 0)</f>
        <v>0</v>
      </c>
      <c r="V231" s="683"/>
    </row>
    <row r="232" spans="1:22" s="36" customFormat="1" ht="22.5" customHeight="1">
      <c r="A232" s="42"/>
      <c r="B232" s="493" t="s">
        <v>949</v>
      </c>
      <c r="C232" s="494"/>
      <c r="D232" s="494"/>
      <c r="E232" s="494"/>
      <c r="F232" s="389" t="s">
        <v>14</v>
      </c>
      <c r="G232" s="389"/>
      <c r="H232" s="389"/>
      <c r="I232" s="241" t="s">
        <v>14</v>
      </c>
      <c r="J232" s="241"/>
      <c r="K232" s="241"/>
      <c r="L232" s="241" t="s">
        <v>14</v>
      </c>
      <c r="M232" s="241"/>
      <c r="N232" s="241"/>
      <c r="O232" s="241" t="s">
        <v>14</v>
      </c>
      <c r="P232" s="241"/>
      <c r="Q232" s="241"/>
      <c r="R232" s="241" t="s">
        <v>14</v>
      </c>
      <c r="S232" s="241"/>
      <c r="T232" s="241"/>
      <c r="U232" s="242"/>
      <c r="V232" s="395"/>
    </row>
    <row r="233" spans="1:22" ht="32.5" customHeight="1">
      <c r="B233" s="246" t="s">
        <v>975</v>
      </c>
      <c r="C233" s="247"/>
      <c r="D233" s="247"/>
      <c r="E233" s="247"/>
      <c r="F233" s="241" t="s">
        <v>961</v>
      </c>
      <c r="G233" s="241"/>
      <c r="H233" s="241"/>
      <c r="I233" s="241" t="s">
        <v>961</v>
      </c>
      <c r="J233" s="241"/>
      <c r="K233" s="241"/>
      <c r="L233" s="241" t="s">
        <v>961</v>
      </c>
      <c r="M233" s="241"/>
      <c r="N233" s="241"/>
      <c r="O233" s="241" t="s">
        <v>961</v>
      </c>
      <c r="P233" s="241"/>
      <c r="Q233" s="241"/>
      <c r="R233" s="241" t="s">
        <v>961</v>
      </c>
      <c r="S233" s="241"/>
      <c r="T233" s="241"/>
      <c r="U233" s="242"/>
      <c r="V233" s="395"/>
    </row>
    <row r="234" spans="1:22" ht="32.5" customHeight="1">
      <c r="B234" s="246" t="s">
        <v>974</v>
      </c>
      <c r="C234" s="247"/>
      <c r="D234" s="247"/>
      <c r="E234" s="247"/>
      <c r="F234" s="241" t="s">
        <v>867</v>
      </c>
      <c r="G234" s="241"/>
      <c r="H234" s="241"/>
      <c r="I234" s="241" t="s">
        <v>867</v>
      </c>
      <c r="J234" s="241"/>
      <c r="K234" s="241"/>
      <c r="L234" s="241" t="s">
        <v>867</v>
      </c>
      <c r="M234" s="241"/>
      <c r="N234" s="241"/>
      <c r="O234" s="241" t="s">
        <v>867</v>
      </c>
      <c r="P234" s="241"/>
      <c r="Q234" s="241"/>
      <c r="R234" s="241" t="s">
        <v>867</v>
      </c>
      <c r="S234" s="241"/>
      <c r="T234" s="241"/>
      <c r="U234" s="242"/>
      <c r="V234" s="395"/>
    </row>
    <row r="235" spans="1:22" ht="32.5" customHeight="1">
      <c r="B235" s="246" t="s">
        <v>80</v>
      </c>
      <c r="C235" s="247"/>
      <c r="D235" s="247"/>
      <c r="E235" s="247"/>
      <c r="F235" s="241" t="s">
        <v>978</v>
      </c>
      <c r="G235" s="241"/>
      <c r="H235" s="241"/>
      <c r="I235" s="241" t="s">
        <v>978</v>
      </c>
      <c r="J235" s="241"/>
      <c r="K235" s="241"/>
      <c r="L235" s="241" t="s">
        <v>978</v>
      </c>
      <c r="M235" s="241"/>
      <c r="N235" s="241"/>
      <c r="O235" s="241" t="s">
        <v>978</v>
      </c>
      <c r="P235" s="241"/>
      <c r="Q235" s="241"/>
      <c r="R235" s="241" t="s">
        <v>978</v>
      </c>
      <c r="S235" s="241"/>
      <c r="T235" s="241"/>
      <c r="U235" s="242"/>
      <c r="V235" s="395"/>
    </row>
    <row r="236" spans="1:22" ht="32.5" customHeight="1">
      <c r="B236" s="246" t="s">
        <v>976</v>
      </c>
      <c r="C236" s="247"/>
      <c r="D236" s="247"/>
      <c r="E236" s="247"/>
      <c r="F236" s="241" t="s">
        <v>977</v>
      </c>
      <c r="G236" s="241"/>
      <c r="H236" s="241"/>
      <c r="I236" s="241" t="s">
        <v>977</v>
      </c>
      <c r="J236" s="241"/>
      <c r="K236" s="241"/>
      <c r="L236" s="241" t="s">
        <v>977</v>
      </c>
      <c r="M236" s="241"/>
      <c r="N236" s="241"/>
      <c r="O236" s="241" t="s">
        <v>977</v>
      </c>
      <c r="P236" s="241"/>
      <c r="Q236" s="241"/>
      <c r="R236" s="241" t="s">
        <v>977</v>
      </c>
      <c r="S236" s="241"/>
      <c r="T236" s="241"/>
      <c r="U236" s="242"/>
      <c r="V236" s="395"/>
    </row>
    <row r="237" spans="1:22" ht="32.5" customHeight="1">
      <c r="B237" s="239" t="s">
        <v>81</v>
      </c>
      <c r="C237" s="247"/>
      <c r="D237" s="247"/>
      <c r="E237" s="247"/>
      <c r="F237" s="241" t="s">
        <v>868</v>
      </c>
      <c r="G237" s="241"/>
      <c r="H237" s="241"/>
      <c r="I237" s="241" t="s">
        <v>868</v>
      </c>
      <c r="J237" s="241"/>
      <c r="K237" s="241"/>
      <c r="L237" s="241" t="s">
        <v>868</v>
      </c>
      <c r="M237" s="241"/>
      <c r="N237" s="241"/>
      <c r="O237" s="241" t="s">
        <v>868</v>
      </c>
      <c r="P237" s="241"/>
      <c r="Q237" s="241"/>
      <c r="R237" s="241" t="s">
        <v>868</v>
      </c>
      <c r="S237" s="241"/>
      <c r="T237" s="241"/>
      <c r="U237" s="242"/>
      <c r="V237" s="395"/>
    </row>
    <row r="238" spans="1:22" ht="32.5" customHeight="1">
      <c r="B238" s="239" t="s">
        <v>82</v>
      </c>
      <c r="C238" s="247"/>
      <c r="D238" s="247"/>
      <c r="E238" s="247"/>
      <c r="F238" s="241" t="s">
        <v>868</v>
      </c>
      <c r="G238" s="241"/>
      <c r="H238" s="241"/>
      <c r="I238" s="241" t="s">
        <v>868</v>
      </c>
      <c r="J238" s="241"/>
      <c r="K238" s="241"/>
      <c r="L238" s="241" t="s">
        <v>868</v>
      </c>
      <c r="M238" s="241"/>
      <c r="N238" s="241"/>
      <c r="O238" s="241" t="s">
        <v>868</v>
      </c>
      <c r="P238" s="241"/>
      <c r="Q238" s="241"/>
      <c r="R238" s="241" t="s">
        <v>868</v>
      </c>
      <c r="S238" s="241"/>
      <c r="T238" s="241"/>
      <c r="U238" s="242"/>
      <c r="V238" s="395"/>
    </row>
    <row r="239" spans="1:22" ht="32.5" customHeight="1">
      <c r="B239" s="239" t="s">
        <v>83</v>
      </c>
      <c r="C239" s="247"/>
      <c r="D239" s="247"/>
      <c r="E239" s="247"/>
      <c r="F239" s="241" t="s">
        <v>868</v>
      </c>
      <c r="G239" s="241"/>
      <c r="H239" s="241"/>
      <c r="I239" s="241" t="s">
        <v>868</v>
      </c>
      <c r="J239" s="241"/>
      <c r="K239" s="241"/>
      <c r="L239" s="241" t="s">
        <v>868</v>
      </c>
      <c r="M239" s="241"/>
      <c r="N239" s="241"/>
      <c r="O239" s="241" t="s">
        <v>868</v>
      </c>
      <c r="P239" s="241"/>
      <c r="Q239" s="241"/>
      <c r="R239" s="241" t="s">
        <v>868</v>
      </c>
      <c r="S239" s="241"/>
      <c r="T239" s="241"/>
      <c r="U239" s="242"/>
      <c r="V239" s="395"/>
    </row>
    <row r="240" spans="1:22" ht="32.5" customHeight="1">
      <c r="B240" s="239" t="s">
        <v>84</v>
      </c>
      <c r="C240" s="247"/>
      <c r="D240" s="247"/>
      <c r="E240" s="247"/>
      <c r="F240" s="241" t="s">
        <v>868</v>
      </c>
      <c r="G240" s="241"/>
      <c r="H240" s="241"/>
      <c r="I240" s="241" t="s">
        <v>868</v>
      </c>
      <c r="J240" s="241"/>
      <c r="K240" s="241"/>
      <c r="L240" s="241" t="s">
        <v>868</v>
      </c>
      <c r="M240" s="241"/>
      <c r="N240" s="241"/>
      <c r="O240" s="241" t="s">
        <v>868</v>
      </c>
      <c r="P240" s="241"/>
      <c r="Q240" s="241"/>
      <c r="R240" s="241" t="s">
        <v>868</v>
      </c>
      <c r="S240" s="241"/>
      <c r="T240" s="241"/>
      <c r="U240" s="242"/>
      <c r="V240" s="395"/>
    </row>
    <row r="241" spans="1:22" ht="195.75" customHeight="1">
      <c r="A241" s="37" t="s">
        <v>1074</v>
      </c>
      <c r="B241" s="334" t="s">
        <v>1179</v>
      </c>
      <c r="C241" s="335"/>
      <c r="D241" s="335"/>
      <c r="E241" s="336"/>
      <c r="F241" s="241" t="s">
        <v>1075</v>
      </c>
      <c r="G241" s="241"/>
      <c r="H241" s="241"/>
      <c r="I241" s="241" t="s">
        <v>1075</v>
      </c>
      <c r="J241" s="241"/>
      <c r="K241" s="241"/>
      <c r="L241" s="241" t="s">
        <v>1075</v>
      </c>
      <c r="M241" s="241"/>
      <c r="N241" s="241"/>
      <c r="O241" s="241" t="s">
        <v>1075</v>
      </c>
      <c r="P241" s="241"/>
      <c r="Q241" s="241"/>
      <c r="R241" s="241" t="s">
        <v>1075</v>
      </c>
      <c r="S241" s="241"/>
      <c r="T241" s="241"/>
      <c r="U241" s="393"/>
      <c r="V241" s="394"/>
    </row>
    <row r="242" spans="1:22" ht="32.5" customHeight="1">
      <c r="B242" s="343" t="s">
        <v>981</v>
      </c>
      <c r="C242" s="344"/>
      <c r="D242" s="344"/>
      <c r="E242" s="344"/>
      <c r="F242" s="344"/>
      <c r="G242" s="344"/>
      <c r="H242" s="344"/>
      <c r="I242" s="554" t="s">
        <v>1075</v>
      </c>
      <c r="J242" s="554"/>
      <c r="K242" s="554"/>
      <c r="L242" s="344" t="s">
        <v>980</v>
      </c>
      <c r="M242" s="344"/>
      <c r="N242" s="344"/>
      <c r="O242" s="344"/>
      <c r="P242" s="344"/>
      <c r="Q242" s="344"/>
      <c r="R242" s="671" t="s">
        <v>1075</v>
      </c>
      <c r="S242" s="671"/>
      <c r="T242" s="671"/>
      <c r="U242" s="671"/>
      <c r="V242" s="672"/>
    </row>
    <row r="243" spans="1:22" ht="23.5" customHeight="1">
      <c r="B243" s="668" t="s">
        <v>979</v>
      </c>
      <c r="C243" s="669"/>
      <c r="D243" s="669"/>
      <c r="E243" s="669"/>
      <c r="F243" s="669"/>
      <c r="G243" s="669"/>
      <c r="H243" s="669"/>
      <c r="I243" s="669"/>
      <c r="J243" s="669"/>
      <c r="K243" s="669"/>
      <c r="L243" s="669"/>
      <c r="M243" s="669"/>
      <c r="N243" s="669"/>
      <c r="O243" s="669"/>
      <c r="P243" s="669"/>
      <c r="Q243" s="669"/>
      <c r="R243" s="669"/>
      <c r="S243" s="669"/>
      <c r="T243" s="669"/>
      <c r="U243" s="669"/>
      <c r="V243" s="670"/>
    </row>
    <row r="244" spans="1:22" s="38" customFormat="1" ht="42.65" customHeight="1">
      <c r="A244" s="35"/>
      <c r="B244" s="673" t="s">
        <v>1190</v>
      </c>
      <c r="C244" s="674"/>
      <c r="D244" s="674"/>
      <c r="E244" s="674"/>
      <c r="F244" s="674"/>
      <c r="G244" s="674"/>
      <c r="H244" s="674"/>
      <c r="I244" s="678" t="s">
        <v>85</v>
      </c>
      <c r="J244" s="678"/>
      <c r="K244" s="678"/>
      <c r="L244" s="266" t="s">
        <v>14</v>
      </c>
      <c r="M244" s="267"/>
      <c r="N244" s="267"/>
      <c r="O244" s="267"/>
      <c r="P244" s="267"/>
      <c r="Q244" s="267"/>
      <c r="R244" s="265" t="s">
        <v>27</v>
      </c>
      <c r="S244" s="265"/>
      <c r="T244" s="665"/>
      <c r="U244" s="666"/>
      <c r="V244" s="667"/>
    </row>
    <row r="245" spans="1:22" s="38" customFormat="1" ht="42.65" customHeight="1">
      <c r="A245" s="35"/>
      <c r="B245" s="653"/>
      <c r="C245" s="340"/>
      <c r="D245" s="340"/>
      <c r="E245" s="340"/>
      <c r="F245" s="340"/>
      <c r="G245" s="340"/>
      <c r="H245" s="340"/>
      <c r="I245" s="240" t="s">
        <v>86</v>
      </c>
      <c r="J245" s="240"/>
      <c r="K245" s="240"/>
      <c r="L245" s="268" t="s">
        <v>14</v>
      </c>
      <c r="M245" s="269"/>
      <c r="N245" s="269"/>
      <c r="O245" s="269"/>
      <c r="P245" s="269"/>
      <c r="Q245" s="269"/>
      <c r="R245" s="242"/>
      <c r="S245" s="242"/>
      <c r="T245" s="264"/>
      <c r="U245" s="244"/>
      <c r="V245" s="245"/>
    </row>
    <row r="246" spans="1:22" s="191" customFormat="1" ht="42.65" customHeight="1">
      <c r="B246" s="653"/>
      <c r="C246" s="340"/>
      <c r="D246" s="340"/>
      <c r="E246" s="340"/>
      <c r="F246" s="340"/>
      <c r="G246" s="340"/>
      <c r="H246" s="340"/>
      <c r="I246" s="240" t="s">
        <v>87</v>
      </c>
      <c r="J246" s="240"/>
      <c r="K246" s="240"/>
      <c r="L246" s="268" t="s">
        <v>14</v>
      </c>
      <c r="M246" s="269"/>
      <c r="N246" s="269"/>
      <c r="O246" s="269"/>
      <c r="P246" s="269"/>
      <c r="Q246" s="269"/>
      <c r="R246" s="242"/>
      <c r="S246" s="242"/>
      <c r="T246" s="264"/>
      <c r="U246" s="244"/>
      <c r="V246" s="245"/>
    </row>
    <row r="247" spans="1:22" s="38" customFormat="1" ht="42.65" customHeight="1">
      <c r="A247" s="35"/>
      <c r="B247" s="653"/>
      <c r="C247" s="340"/>
      <c r="D247" s="340"/>
      <c r="E247" s="340"/>
      <c r="F247" s="340"/>
      <c r="G247" s="340"/>
      <c r="H247" s="340"/>
      <c r="I247" s="240" t="s">
        <v>1181</v>
      </c>
      <c r="J247" s="240"/>
      <c r="K247" s="360"/>
      <c r="L247" s="241" t="s">
        <v>14</v>
      </c>
      <c r="M247" s="241"/>
      <c r="N247" s="241"/>
      <c r="O247" s="241"/>
      <c r="P247" s="241"/>
      <c r="Q247" s="241"/>
      <c r="R247" s="241"/>
      <c r="S247" s="241"/>
      <c r="T247" s="241"/>
      <c r="U247" s="241"/>
      <c r="V247" s="248"/>
    </row>
    <row r="248" spans="1:22" s="69" customFormat="1" ht="50.25" customHeight="1">
      <c r="B248" s="675"/>
      <c r="C248" s="676"/>
      <c r="D248" s="676"/>
      <c r="E248" s="676"/>
      <c r="F248" s="676"/>
      <c r="G248" s="676"/>
      <c r="H248" s="676"/>
      <c r="I248" s="274" t="s">
        <v>1186</v>
      </c>
      <c r="J248" s="275"/>
      <c r="K248" s="276"/>
      <c r="L248" s="241" t="s">
        <v>1189</v>
      </c>
      <c r="M248" s="241"/>
      <c r="N248" s="241"/>
      <c r="O248" s="241"/>
      <c r="P248" s="241" t="s">
        <v>14</v>
      </c>
      <c r="Q248" s="241"/>
      <c r="R248" s="270" t="s">
        <v>27</v>
      </c>
      <c r="S248" s="271"/>
      <c r="T248" s="244"/>
      <c r="U248" s="244"/>
      <c r="V248" s="245"/>
    </row>
    <row r="249" spans="1:22" s="69" customFormat="1" ht="42.65" customHeight="1">
      <c r="B249" s="675"/>
      <c r="C249" s="676"/>
      <c r="D249" s="676"/>
      <c r="E249" s="676"/>
      <c r="F249" s="676"/>
      <c r="G249" s="676"/>
      <c r="H249" s="676"/>
      <c r="I249" s="277"/>
      <c r="J249" s="278"/>
      <c r="K249" s="279"/>
      <c r="L249" s="241" t="s">
        <v>1189</v>
      </c>
      <c r="M249" s="241"/>
      <c r="N249" s="241"/>
      <c r="O249" s="241"/>
      <c r="P249" s="241" t="s">
        <v>14</v>
      </c>
      <c r="Q249" s="241"/>
      <c r="R249" s="270"/>
      <c r="S249" s="271"/>
      <c r="T249" s="244"/>
      <c r="U249" s="244"/>
      <c r="V249" s="245"/>
    </row>
    <row r="250" spans="1:22" s="69" customFormat="1" ht="42.65" customHeight="1">
      <c r="B250" s="675"/>
      <c r="C250" s="676"/>
      <c r="D250" s="676"/>
      <c r="E250" s="676"/>
      <c r="F250" s="676"/>
      <c r="G250" s="676"/>
      <c r="H250" s="676"/>
      <c r="I250" s="277"/>
      <c r="J250" s="278"/>
      <c r="K250" s="279"/>
      <c r="L250" s="241" t="s">
        <v>1189</v>
      </c>
      <c r="M250" s="241"/>
      <c r="N250" s="241"/>
      <c r="O250" s="241"/>
      <c r="P250" s="241" t="s">
        <v>14</v>
      </c>
      <c r="Q250" s="241"/>
      <c r="R250" s="270"/>
      <c r="S250" s="271"/>
      <c r="T250" s="244"/>
      <c r="U250" s="244"/>
      <c r="V250" s="245"/>
    </row>
    <row r="251" spans="1:22" s="191" customFormat="1" ht="42.65" customHeight="1">
      <c r="B251" s="675"/>
      <c r="C251" s="676"/>
      <c r="D251" s="676"/>
      <c r="E251" s="676"/>
      <c r="F251" s="676"/>
      <c r="G251" s="676"/>
      <c r="H251" s="676"/>
      <c r="I251" s="277"/>
      <c r="J251" s="278"/>
      <c r="K251" s="279"/>
      <c r="L251" s="241" t="s">
        <v>1189</v>
      </c>
      <c r="M251" s="241"/>
      <c r="N251" s="241"/>
      <c r="O251" s="241"/>
      <c r="P251" s="241" t="s">
        <v>14</v>
      </c>
      <c r="Q251" s="241"/>
      <c r="R251" s="270"/>
      <c r="S251" s="271"/>
      <c r="T251" s="244"/>
      <c r="U251" s="244"/>
      <c r="V251" s="245"/>
    </row>
    <row r="252" spans="1:22" s="191" customFormat="1" ht="42.65" customHeight="1">
      <c r="B252" s="675"/>
      <c r="C252" s="676"/>
      <c r="D252" s="676"/>
      <c r="E252" s="676"/>
      <c r="F252" s="676"/>
      <c r="G252" s="676"/>
      <c r="H252" s="676"/>
      <c r="I252" s="277"/>
      <c r="J252" s="278"/>
      <c r="K252" s="279"/>
      <c r="L252" s="241" t="s">
        <v>1189</v>
      </c>
      <c r="M252" s="241"/>
      <c r="N252" s="241"/>
      <c r="O252" s="241"/>
      <c r="P252" s="241" t="s">
        <v>14</v>
      </c>
      <c r="Q252" s="241"/>
      <c r="R252" s="270"/>
      <c r="S252" s="271"/>
      <c r="T252" s="244"/>
      <c r="U252" s="244"/>
      <c r="V252" s="245"/>
    </row>
    <row r="253" spans="1:22" s="38" customFormat="1" ht="42.65" customHeight="1" thickBot="1">
      <c r="A253" s="35"/>
      <c r="B253" s="677"/>
      <c r="C253" s="362"/>
      <c r="D253" s="362"/>
      <c r="E253" s="362"/>
      <c r="F253" s="362"/>
      <c r="G253" s="362"/>
      <c r="H253" s="362"/>
      <c r="I253" s="280"/>
      <c r="J253" s="281"/>
      <c r="K253" s="282"/>
      <c r="L253" s="283" t="s">
        <v>1189</v>
      </c>
      <c r="M253" s="283"/>
      <c r="N253" s="283"/>
      <c r="O253" s="283"/>
      <c r="P253" s="283" t="s">
        <v>14</v>
      </c>
      <c r="Q253" s="283"/>
      <c r="R253" s="272"/>
      <c r="S253" s="273"/>
      <c r="T253" s="366"/>
      <c r="U253" s="366"/>
      <c r="V253" s="367"/>
    </row>
    <row r="254" spans="1:22" ht="23.5" customHeight="1" thickBot="1"/>
    <row r="255" spans="1:22" ht="23.5" customHeight="1" thickBot="1">
      <c r="B255" s="586" t="s">
        <v>88</v>
      </c>
      <c r="C255" s="587"/>
      <c r="D255" s="587"/>
      <c r="E255" s="587"/>
      <c r="F255" s="587"/>
      <c r="G255" s="587"/>
      <c r="H255" s="587"/>
      <c r="I255" s="587"/>
      <c r="J255" s="587"/>
      <c r="K255" s="587"/>
      <c r="L255" s="587"/>
      <c r="M255" s="587"/>
      <c r="N255" s="587"/>
      <c r="O255" s="587"/>
      <c r="P255" s="587"/>
      <c r="Q255" s="587"/>
      <c r="R255" s="587"/>
      <c r="S255" s="587"/>
      <c r="T255" s="587"/>
      <c r="U255" s="587"/>
      <c r="V255" s="588"/>
    </row>
    <row r="256" spans="1:22" ht="23.5" customHeight="1" thickBot="1">
      <c r="B256" s="375" t="s">
        <v>990</v>
      </c>
      <c r="C256" s="376"/>
      <c r="D256" s="376"/>
      <c r="E256" s="376"/>
      <c r="F256" s="376"/>
      <c r="G256" s="376"/>
      <c r="H256" s="376"/>
      <c r="I256" s="376"/>
      <c r="J256" s="376"/>
      <c r="K256" s="376"/>
      <c r="L256" s="376"/>
      <c r="M256" s="376"/>
      <c r="N256" s="376"/>
      <c r="O256" s="376"/>
      <c r="P256" s="376"/>
      <c r="Q256" s="376"/>
      <c r="R256" s="376"/>
      <c r="S256" s="376"/>
      <c r="T256" s="376"/>
      <c r="U256" s="376"/>
      <c r="V256" s="377"/>
    </row>
    <row r="257" spans="1:22" ht="23.5" customHeight="1">
      <c r="B257" s="664" t="s">
        <v>89</v>
      </c>
      <c r="C257" s="448"/>
      <c r="D257" s="448"/>
      <c r="E257" s="448"/>
      <c r="F257" s="373" t="s">
        <v>14</v>
      </c>
      <c r="G257" s="373"/>
      <c r="H257" s="373"/>
      <c r="I257" s="373"/>
      <c r="J257" s="372" t="s">
        <v>965</v>
      </c>
      <c r="K257" s="372"/>
      <c r="L257" s="372"/>
      <c r="M257" s="373"/>
      <c r="N257" s="373"/>
      <c r="O257" s="373"/>
      <c r="P257" s="373"/>
      <c r="Q257" s="373"/>
      <c r="R257" s="373"/>
      <c r="S257" s="373"/>
      <c r="T257" s="373"/>
      <c r="U257" s="373"/>
      <c r="V257" s="374"/>
    </row>
    <row r="258" spans="1:22" ht="98.25" customHeight="1">
      <c r="B258" s="653" t="s">
        <v>90</v>
      </c>
      <c r="C258" s="340"/>
      <c r="D258" s="340"/>
      <c r="E258" s="340"/>
      <c r="F258" s="243" t="s">
        <v>14</v>
      </c>
      <c r="G258" s="243"/>
      <c r="H258" s="242" t="s">
        <v>91</v>
      </c>
      <c r="I258" s="340"/>
      <c r="J258" s="622"/>
      <c r="K258" s="622"/>
      <c r="L258" s="622"/>
      <c r="M258" s="622"/>
      <c r="N258" s="622"/>
      <c r="O258" s="622"/>
      <c r="P258" s="622"/>
      <c r="Q258" s="622"/>
      <c r="R258" s="622"/>
      <c r="S258" s="651" t="s">
        <v>869</v>
      </c>
      <c r="T258" s="651"/>
      <c r="U258" s="651"/>
      <c r="V258" s="652"/>
    </row>
    <row r="259" spans="1:22" ht="100" customHeight="1" thickBot="1">
      <c r="A259" s="43"/>
      <c r="B259" s="558" t="s">
        <v>913</v>
      </c>
      <c r="C259" s="365"/>
      <c r="D259" s="365"/>
      <c r="E259" s="365"/>
      <c r="F259" s="662" t="s">
        <v>921</v>
      </c>
      <c r="G259" s="662"/>
      <c r="H259" s="662"/>
      <c r="I259" s="662"/>
      <c r="J259" s="662"/>
      <c r="K259" s="662"/>
      <c r="L259" s="662"/>
      <c r="M259" s="662"/>
      <c r="N259" s="662"/>
      <c r="O259" s="662"/>
      <c r="P259" s="662"/>
      <c r="Q259" s="662"/>
      <c r="R259" s="662"/>
      <c r="S259" s="662"/>
      <c r="T259" s="662"/>
      <c r="U259" s="662"/>
      <c r="V259" s="663"/>
    </row>
    <row r="260" spans="1:22" ht="23.5" customHeight="1" thickBot="1">
      <c r="B260" s="19"/>
      <c r="C260" s="19"/>
      <c r="D260" s="19"/>
      <c r="E260" s="19"/>
      <c r="F260" s="19"/>
      <c r="G260" s="19"/>
      <c r="H260" s="19"/>
      <c r="I260" s="19"/>
      <c r="J260" s="19"/>
      <c r="K260" s="19"/>
      <c r="L260" s="19"/>
      <c r="M260" s="19"/>
      <c r="N260" s="19"/>
      <c r="O260" s="19"/>
      <c r="P260" s="19"/>
      <c r="Q260" s="19"/>
    </row>
    <row r="261" spans="1:22" ht="23.5" customHeight="1" thickBot="1">
      <c r="B261" s="586" t="s">
        <v>907</v>
      </c>
      <c r="C261" s="587"/>
      <c r="D261" s="587"/>
      <c r="E261" s="587"/>
      <c r="F261" s="587" t="s">
        <v>92</v>
      </c>
      <c r="G261" s="587"/>
      <c r="H261" s="587"/>
      <c r="I261" s="587"/>
      <c r="J261" s="587"/>
      <c r="K261" s="587"/>
      <c r="L261" s="587"/>
      <c r="M261" s="587"/>
      <c r="N261" s="587"/>
      <c r="O261" s="587"/>
      <c r="P261" s="587"/>
      <c r="Q261" s="587"/>
      <c r="R261" s="587"/>
      <c r="S261" s="587"/>
      <c r="T261" s="587"/>
      <c r="U261" s="587"/>
      <c r="V261" s="588"/>
    </row>
    <row r="262" spans="1:22" ht="23.5" customHeight="1">
      <c r="B262" s="654" t="s">
        <v>870</v>
      </c>
      <c r="C262" s="655"/>
      <c r="D262" s="655"/>
      <c r="E262" s="655"/>
      <c r="F262" s="655"/>
      <c r="G262" s="655"/>
      <c r="H262" s="655"/>
      <c r="I262" s="655"/>
      <c r="J262" s="655"/>
      <c r="K262" s="655"/>
      <c r="L262" s="655"/>
      <c r="M262" s="655"/>
      <c r="N262" s="655"/>
      <c r="O262" s="655"/>
      <c r="P262" s="655"/>
      <c r="Q262" s="655"/>
      <c r="R262" s="655"/>
      <c r="S262" s="655"/>
      <c r="T262" s="655"/>
      <c r="U262" s="655"/>
      <c r="V262" s="656"/>
    </row>
    <row r="263" spans="1:22" ht="23.5" customHeight="1">
      <c r="A263"/>
      <c r="B263" s="368" t="s">
        <v>989</v>
      </c>
      <c r="C263" s="369"/>
      <c r="D263" s="369"/>
      <c r="E263" s="369"/>
      <c r="F263" s="369"/>
      <c r="G263" s="369"/>
      <c r="H263" s="369"/>
      <c r="I263" s="369"/>
      <c r="J263" s="369"/>
      <c r="K263" s="369"/>
      <c r="L263" s="370"/>
      <c r="M263" s="370"/>
      <c r="N263" s="370"/>
      <c r="O263" s="370"/>
      <c r="P263" s="370"/>
      <c r="Q263" s="370"/>
      <c r="R263" s="370"/>
      <c r="S263" s="370"/>
      <c r="T263" s="370"/>
      <c r="U263" s="370"/>
      <c r="V263" s="371"/>
    </row>
    <row r="264" spans="1:22" ht="23.5" customHeight="1">
      <c r="B264" s="660" t="s">
        <v>93</v>
      </c>
      <c r="C264" s="658"/>
      <c r="D264" s="658"/>
      <c r="E264" s="658"/>
      <c r="F264" s="658"/>
      <c r="G264" s="658"/>
      <c r="H264" s="658"/>
      <c r="I264" s="658"/>
      <c r="J264" s="658"/>
      <c r="K264" s="661"/>
      <c r="L264" s="657" t="s">
        <v>94</v>
      </c>
      <c r="M264" s="658"/>
      <c r="N264" s="658"/>
      <c r="O264" s="658"/>
      <c r="P264" s="658"/>
      <c r="Q264" s="658"/>
      <c r="R264" s="658"/>
      <c r="S264" s="658"/>
      <c r="T264" s="658"/>
      <c r="U264" s="658"/>
      <c r="V264" s="659"/>
    </row>
    <row r="265" spans="1:22" ht="52" customHeight="1">
      <c r="B265" s="920" t="s">
        <v>95</v>
      </c>
      <c r="C265" s="921"/>
      <c r="D265" s="921"/>
      <c r="E265" s="921"/>
      <c r="F265" s="921"/>
      <c r="G265" s="921"/>
      <c r="H265" s="921"/>
      <c r="I265" s="921"/>
      <c r="J265" s="921"/>
      <c r="K265" s="922"/>
      <c r="L265" s="574"/>
      <c r="M265" s="574"/>
      <c r="N265" s="574"/>
      <c r="O265" s="574"/>
      <c r="P265" s="574"/>
      <c r="Q265" s="574"/>
      <c r="R265" s="574"/>
      <c r="S265" s="574"/>
      <c r="T265" s="574"/>
      <c r="U265" s="574"/>
      <c r="V265" s="575"/>
    </row>
    <row r="266" spans="1:22" ht="52" customHeight="1">
      <c r="B266" s="920" t="s">
        <v>96</v>
      </c>
      <c r="C266" s="921"/>
      <c r="D266" s="921"/>
      <c r="E266" s="921"/>
      <c r="F266" s="921"/>
      <c r="G266" s="921"/>
      <c r="H266" s="921"/>
      <c r="I266" s="921"/>
      <c r="J266" s="921"/>
      <c r="K266" s="922"/>
      <c r="L266" s="574"/>
      <c r="M266" s="574"/>
      <c r="N266" s="574"/>
      <c r="O266" s="574"/>
      <c r="P266" s="574"/>
      <c r="Q266" s="574"/>
      <c r="R266" s="574"/>
      <c r="S266" s="574"/>
      <c r="T266" s="574"/>
      <c r="U266" s="574"/>
      <c r="V266" s="575"/>
    </row>
    <row r="267" spans="1:22" ht="52" customHeight="1">
      <c r="B267" s="920" t="s">
        <v>97</v>
      </c>
      <c r="C267" s="921"/>
      <c r="D267" s="921"/>
      <c r="E267" s="921"/>
      <c r="F267" s="921"/>
      <c r="G267" s="921"/>
      <c r="H267" s="921"/>
      <c r="I267" s="921"/>
      <c r="J267" s="921"/>
      <c r="K267" s="922"/>
      <c r="L267" s="574"/>
      <c r="M267" s="574"/>
      <c r="N267" s="574"/>
      <c r="O267" s="574"/>
      <c r="P267" s="574"/>
      <c r="Q267" s="574"/>
      <c r="R267" s="574"/>
      <c r="S267" s="574"/>
      <c r="T267" s="574"/>
      <c r="U267" s="574"/>
      <c r="V267" s="575"/>
    </row>
    <row r="268" spans="1:22" ht="52" customHeight="1">
      <c r="B268" s="920" t="s">
        <v>98</v>
      </c>
      <c r="C268" s="921"/>
      <c r="D268" s="921"/>
      <c r="E268" s="921"/>
      <c r="F268" s="921"/>
      <c r="G268" s="921"/>
      <c r="H268" s="921"/>
      <c r="I268" s="921"/>
      <c r="J268" s="921"/>
      <c r="K268" s="922"/>
      <c r="L268" s="574"/>
      <c r="M268" s="574"/>
      <c r="N268" s="574"/>
      <c r="O268" s="574"/>
      <c r="P268" s="574"/>
      <c r="Q268" s="574"/>
      <c r="R268" s="574"/>
      <c r="S268" s="574"/>
      <c r="T268" s="574"/>
      <c r="U268" s="574"/>
      <c r="V268" s="575"/>
    </row>
    <row r="269" spans="1:22" ht="52" customHeight="1">
      <c r="B269" s="920" t="s">
        <v>992</v>
      </c>
      <c r="C269" s="921"/>
      <c r="D269" s="921"/>
      <c r="E269" s="921"/>
      <c r="F269" s="921"/>
      <c r="G269" s="921"/>
      <c r="H269" s="921"/>
      <c r="I269" s="921"/>
      <c r="J269" s="921"/>
      <c r="K269" s="922"/>
      <c r="L269" s="574"/>
      <c r="M269" s="574"/>
      <c r="N269" s="574"/>
      <c r="O269" s="574"/>
      <c r="P269" s="574"/>
      <c r="Q269" s="574"/>
      <c r="R269" s="574"/>
      <c r="S269" s="574"/>
      <c r="T269" s="574"/>
      <c r="U269" s="574"/>
      <c r="V269" s="575"/>
    </row>
    <row r="270" spans="1:22" ht="52" customHeight="1">
      <c r="B270" s="920" t="s">
        <v>993</v>
      </c>
      <c r="C270" s="921"/>
      <c r="D270" s="921"/>
      <c r="E270" s="921"/>
      <c r="F270" s="921"/>
      <c r="G270" s="921"/>
      <c r="H270" s="921"/>
      <c r="I270" s="921"/>
      <c r="J270" s="921"/>
      <c r="K270" s="922"/>
      <c r="L270" s="574"/>
      <c r="M270" s="574"/>
      <c r="N270" s="574"/>
      <c r="O270" s="574"/>
      <c r="P270" s="574"/>
      <c r="Q270" s="574"/>
      <c r="R270" s="574"/>
      <c r="S270" s="574"/>
      <c r="T270" s="574"/>
      <c r="U270" s="574"/>
      <c r="V270" s="575"/>
    </row>
    <row r="271" spans="1:22" ht="52" customHeight="1">
      <c r="B271" s="920" t="s">
        <v>994</v>
      </c>
      <c r="C271" s="921"/>
      <c r="D271" s="921"/>
      <c r="E271" s="921"/>
      <c r="F271" s="921"/>
      <c r="G271" s="921"/>
      <c r="H271" s="921"/>
      <c r="I271" s="921"/>
      <c r="J271" s="921"/>
      <c r="K271" s="922"/>
      <c r="L271" s="574"/>
      <c r="M271" s="574"/>
      <c r="N271" s="574"/>
      <c r="O271" s="574"/>
      <c r="P271" s="574"/>
      <c r="Q271" s="574"/>
      <c r="R271" s="574"/>
      <c r="S271" s="574"/>
      <c r="T271" s="574"/>
      <c r="U271" s="574"/>
      <c r="V271" s="575"/>
    </row>
    <row r="272" spans="1:22" ht="72" customHeight="1">
      <c r="B272" s="920" t="s">
        <v>1076</v>
      </c>
      <c r="C272" s="921"/>
      <c r="D272" s="921"/>
      <c r="E272" s="921"/>
      <c r="F272" s="921"/>
      <c r="G272" s="921"/>
      <c r="H272" s="921"/>
      <c r="I272" s="921"/>
      <c r="J272" s="921"/>
      <c r="K272" s="922"/>
      <c r="L272" s="574"/>
      <c r="M272" s="574"/>
      <c r="N272" s="574"/>
      <c r="O272" s="574"/>
      <c r="P272" s="574"/>
      <c r="Q272" s="574"/>
      <c r="R272" s="574"/>
      <c r="S272" s="574"/>
      <c r="T272" s="574"/>
      <c r="U272" s="574"/>
      <c r="V272" s="575"/>
    </row>
    <row r="273" spans="1:22" ht="52" customHeight="1">
      <c r="B273" s="920" t="s">
        <v>99</v>
      </c>
      <c r="C273" s="921"/>
      <c r="D273" s="921"/>
      <c r="E273" s="921"/>
      <c r="F273" s="921"/>
      <c r="G273" s="921"/>
      <c r="H273" s="921"/>
      <c r="I273" s="921"/>
      <c r="J273" s="921"/>
      <c r="K273" s="922"/>
      <c r="L273" s="574"/>
      <c r="M273" s="574"/>
      <c r="N273" s="574"/>
      <c r="O273" s="574"/>
      <c r="P273" s="574"/>
      <c r="Q273" s="574"/>
      <c r="R273" s="574"/>
      <c r="S273" s="574"/>
      <c r="T273" s="574"/>
      <c r="U273" s="574"/>
      <c r="V273" s="575"/>
    </row>
    <row r="274" spans="1:22" ht="85.5" customHeight="1" thickBot="1">
      <c r="B274" s="923" t="s">
        <v>100</v>
      </c>
      <c r="C274" s="924"/>
      <c r="D274" s="924"/>
      <c r="E274" s="924"/>
      <c r="F274" s="924"/>
      <c r="G274" s="924"/>
      <c r="H274" s="924"/>
      <c r="I274" s="924"/>
      <c r="J274" s="924"/>
      <c r="K274" s="925"/>
      <c r="L274" s="584"/>
      <c r="M274" s="584"/>
      <c r="N274" s="584"/>
      <c r="O274" s="584"/>
      <c r="P274" s="584"/>
      <c r="Q274" s="584"/>
      <c r="R274" s="584"/>
      <c r="S274" s="584"/>
      <c r="T274" s="584"/>
      <c r="U274" s="584"/>
      <c r="V274" s="585"/>
    </row>
    <row r="275" spans="1:22" ht="23.5" customHeight="1" thickBot="1">
      <c r="A275"/>
      <c r="B275" s="378" t="s">
        <v>991</v>
      </c>
      <c r="C275" s="379"/>
      <c r="D275" s="379"/>
      <c r="E275" s="379"/>
      <c r="F275" s="379"/>
      <c r="G275" s="379"/>
      <c r="H275" s="379"/>
      <c r="I275" s="379"/>
      <c r="J275" s="379"/>
      <c r="K275" s="379"/>
      <c r="L275" s="379"/>
      <c r="M275" s="379"/>
      <c r="N275" s="379"/>
      <c r="O275" s="379"/>
      <c r="P275" s="379"/>
      <c r="Q275" s="379"/>
      <c r="R275" s="379"/>
      <c r="S275" s="379"/>
      <c r="T275" s="379"/>
      <c r="U275" s="379"/>
      <c r="V275" s="380"/>
    </row>
    <row r="276" spans="1:22" ht="325" customHeight="1" thickBot="1">
      <c r="A276"/>
      <c r="B276" s="381" t="s">
        <v>31</v>
      </c>
      <c r="C276" s="382"/>
      <c r="D276" s="382"/>
      <c r="E276" s="382"/>
      <c r="F276" s="382"/>
      <c r="G276" s="382"/>
      <c r="H276" s="382"/>
      <c r="I276" s="382"/>
      <c r="J276" s="382"/>
      <c r="K276" s="382"/>
      <c r="L276" s="382"/>
      <c r="M276" s="382"/>
      <c r="N276" s="382"/>
      <c r="O276" s="382"/>
      <c r="P276" s="382"/>
      <c r="Q276" s="382"/>
      <c r="R276" s="382"/>
      <c r="S276" s="382"/>
      <c r="T276" s="382"/>
      <c r="U276" s="382"/>
      <c r="V276" s="383"/>
    </row>
    <row r="277" spans="1:22" ht="23.5" customHeight="1" thickBot="1">
      <c r="B277" s="20"/>
      <c r="C277" s="20"/>
      <c r="D277" s="20"/>
      <c r="E277" s="20"/>
      <c r="F277" s="20"/>
      <c r="G277" s="20"/>
      <c r="H277" s="20"/>
      <c r="I277" s="20"/>
      <c r="J277" s="20"/>
      <c r="K277" s="20"/>
      <c r="L277" s="20"/>
      <c r="M277" s="20"/>
      <c r="N277" s="20"/>
      <c r="O277" s="20"/>
      <c r="P277" s="20"/>
      <c r="Q277" s="20"/>
    </row>
    <row r="278" spans="1:22" ht="23.5" customHeight="1" thickBot="1">
      <c r="B278" s="586" t="s">
        <v>920</v>
      </c>
      <c r="C278" s="887"/>
      <c r="D278" s="887"/>
      <c r="E278" s="887"/>
      <c r="F278" s="887"/>
      <c r="G278" s="887"/>
      <c r="H278" s="887"/>
      <c r="I278" s="887"/>
      <c r="J278" s="887"/>
      <c r="K278" s="887"/>
      <c r="L278" s="887"/>
      <c r="M278" s="887"/>
      <c r="N278" s="887"/>
      <c r="O278" s="887"/>
      <c r="P278" s="887"/>
      <c r="Q278" s="887"/>
      <c r="R278" s="926"/>
      <c r="S278" s="926"/>
      <c r="T278" s="926"/>
      <c r="U278" s="926"/>
      <c r="V278" s="927"/>
    </row>
    <row r="279" spans="1:22" ht="57" customHeight="1">
      <c r="B279" s="928" t="s">
        <v>1077</v>
      </c>
      <c r="C279" s="929"/>
      <c r="D279" s="929"/>
      <c r="E279" s="929"/>
      <c r="F279" s="929"/>
      <c r="G279" s="929"/>
      <c r="H279" s="929"/>
      <c r="I279" s="929"/>
      <c r="J279" s="929"/>
      <c r="K279" s="929"/>
      <c r="L279" s="929"/>
      <c r="M279" s="929"/>
      <c r="N279" s="929"/>
      <c r="O279" s="929"/>
      <c r="P279" s="929"/>
      <c r="Q279" s="929"/>
      <c r="R279" s="929"/>
      <c r="S279" s="929"/>
      <c r="T279" s="929"/>
      <c r="U279" s="929"/>
      <c r="V279" s="930"/>
    </row>
    <row r="280" spans="1:22" ht="325" customHeight="1" thickBot="1">
      <c r="B280" s="931" t="s">
        <v>1078</v>
      </c>
      <c r="C280" s="584"/>
      <c r="D280" s="584"/>
      <c r="E280" s="584"/>
      <c r="F280" s="584"/>
      <c r="G280" s="584"/>
      <c r="H280" s="584"/>
      <c r="I280" s="584"/>
      <c r="J280" s="584"/>
      <c r="K280" s="584"/>
      <c r="L280" s="584"/>
      <c r="M280" s="584"/>
      <c r="N280" s="584"/>
      <c r="O280" s="584"/>
      <c r="P280" s="584"/>
      <c r="Q280" s="584"/>
      <c r="R280" s="584"/>
      <c r="S280" s="584"/>
      <c r="T280" s="584"/>
      <c r="U280" s="584"/>
      <c r="V280" s="585"/>
    </row>
    <row r="281" spans="1:22" ht="23.5" customHeight="1" thickBot="1">
      <c r="B281" s="55"/>
      <c r="C281" s="55"/>
      <c r="D281" s="55"/>
      <c r="E281" s="55"/>
      <c r="F281" s="55"/>
      <c r="G281" s="55"/>
      <c r="H281" s="55"/>
      <c r="I281" s="55"/>
      <c r="J281" s="55"/>
      <c r="K281" s="55"/>
      <c r="L281" s="55"/>
      <c r="M281" s="55"/>
      <c r="N281" s="55"/>
      <c r="O281" s="55"/>
      <c r="P281" s="55"/>
      <c r="Q281" s="55"/>
      <c r="R281" s="56"/>
      <c r="S281" s="56"/>
      <c r="T281" s="56"/>
      <c r="U281" s="56"/>
      <c r="V281" s="56"/>
    </row>
    <row r="282" spans="1:22" ht="23.5" customHeight="1" thickBot="1">
      <c r="B282" s="932" t="s">
        <v>101</v>
      </c>
      <c r="C282" s="933"/>
      <c r="D282" s="933"/>
      <c r="E282" s="933"/>
      <c r="F282" s="933"/>
      <c r="G282" s="933"/>
      <c r="H282" s="933"/>
      <c r="I282" s="933"/>
      <c r="J282" s="933"/>
      <c r="K282" s="933"/>
      <c r="L282" s="933"/>
      <c r="M282" s="933"/>
      <c r="N282" s="933"/>
      <c r="O282" s="933"/>
      <c r="P282" s="933"/>
      <c r="Q282" s="933"/>
      <c r="R282" s="933"/>
      <c r="S282" s="933"/>
      <c r="T282" s="933"/>
      <c r="U282" s="933"/>
      <c r="V282" s="934"/>
    </row>
    <row r="283" spans="1:22" ht="23.5" customHeight="1">
      <c r="B283" s="345" t="s">
        <v>997</v>
      </c>
      <c r="C283" s="346"/>
      <c r="D283" s="346"/>
      <c r="E283" s="346"/>
      <c r="F283" s="346"/>
      <c r="G283" s="346"/>
      <c r="H283" s="346"/>
      <c r="I283" s="346"/>
      <c r="J283" s="346"/>
      <c r="K283" s="346"/>
      <c r="L283" s="346"/>
      <c r="M283" s="346"/>
      <c r="N283" s="346"/>
      <c r="O283" s="346"/>
      <c r="P283" s="346"/>
      <c r="Q283" s="346"/>
      <c r="R283" s="346"/>
      <c r="S283" s="346"/>
      <c r="T283" s="346"/>
      <c r="U283" s="346"/>
      <c r="V283" s="347"/>
    </row>
    <row r="284" spans="1:22" ht="77.5" customHeight="1">
      <c r="B284" s="343" t="s">
        <v>102</v>
      </c>
      <c r="C284" s="344"/>
      <c r="D284" s="344"/>
      <c r="E284" s="344"/>
      <c r="F284" s="344"/>
      <c r="G284" s="344"/>
      <c r="H284" s="344"/>
      <c r="I284" s="339" t="s">
        <v>14</v>
      </c>
      <c r="J284" s="339"/>
      <c r="K284" s="247" t="s">
        <v>998</v>
      </c>
      <c r="L284" s="247"/>
      <c r="M284" s="247"/>
      <c r="N284" s="247"/>
      <c r="O284" s="247"/>
      <c r="P284" s="247"/>
      <c r="Q284" s="339" t="s">
        <v>14</v>
      </c>
      <c r="R284" s="339"/>
      <c r="S284" s="340" t="s">
        <v>27</v>
      </c>
      <c r="T284" s="340"/>
      <c r="U284" s="341"/>
      <c r="V284" s="342"/>
    </row>
    <row r="285" spans="1:22" ht="77.5" customHeight="1">
      <c r="B285" s="343" t="s">
        <v>996</v>
      </c>
      <c r="C285" s="344"/>
      <c r="D285" s="344"/>
      <c r="E285" s="344"/>
      <c r="F285" s="344"/>
      <c r="G285" s="344"/>
      <c r="H285" s="344"/>
      <c r="I285" s="339" t="s">
        <v>14</v>
      </c>
      <c r="J285" s="339"/>
      <c r="K285" s="247" t="s">
        <v>999</v>
      </c>
      <c r="L285" s="247"/>
      <c r="M285" s="247"/>
      <c r="N285" s="247"/>
      <c r="O285" s="247"/>
      <c r="P285" s="247"/>
      <c r="Q285" s="339" t="s">
        <v>14</v>
      </c>
      <c r="R285" s="339"/>
      <c r="S285" s="340" t="s">
        <v>27</v>
      </c>
      <c r="T285" s="340"/>
      <c r="U285" s="341"/>
      <c r="V285" s="342"/>
    </row>
    <row r="286" spans="1:22" ht="77.5" customHeight="1">
      <c r="A286"/>
      <c r="B286" s="246" t="s">
        <v>103</v>
      </c>
      <c r="C286" s="247"/>
      <c r="D286" s="247"/>
      <c r="E286" s="247"/>
      <c r="F286" s="247"/>
      <c r="G286" s="247"/>
      <c r="H286" s="247"/>
      <c r="I286" s="339" t="s">
        <v>14</v>
      </c>
      <c r="J286" s="339"/>
      <c r="K286" s="247" t="s">
        <v>1000</v>
      </c>
      <c r="L286" s="247"/>
      <c r="M286" s="247"/>
      <c r="N286" s="247"/>
      <c r="O286" s="247"/>
      <c r="P286" s="247"/>
      <c r="Q286" s="339" t="s">
        <v>14</v>
      </c>
      <c r="R286" s="339"/>
      <c r="S286" s="340" t="s">
        <v>27</v>
      </c>
      <c r="T286" s="340"/>
      <c r="U286" s="341"/>
      <c r="V286" s="342"/>
    </row>
    <row r="287" spans="1:22" ht="77.5" customHeight="1" thickBot="1">
      <c r="B287" s="691" t="s">
        <v>1079</v>
      </c>
      <c r="C287" s="365"/>
      <c r="D287" s="365"/>
      <c r="E287" s="365"/>
      <c r="F287" s="365"/>
      <c r="G287" s="365"/>
      <c r="H287" s="365"/>
      <c r="I287" s="361" t="s">
        <v>14</v>
      </c>
      <c r="J287" s="361"/>
      <c r="K287" s="365" t="s">
        <v>1000</v>
      </c>
      <c r="L287" s="365"/>
      <c r="M287" s="365"/>
      <c r="N287" s="365"/>
      <c r="O287" s="365"/>
      <c r="P287" s="365"/>
      <c r="Q287" s="361" t="s">
        <v>14</v>
      </c>
      <c r="R287" s="361"/>
      <c r="S287" s="362" t="s">
        <v>27</v>
      </c>
      <c r="T287" s="362"/>
      <c r="U287" s="363"/>
      <c r="V287" s="364"/>
    </row>
    <row r="288" spans="1:22" ht="23.5" customHeight="1" thickBot="1">
      <c r="B288" s="1"/>
      <c r="C288" s="1"/>
      <c r="D288" s="1"/>
      <c r="E288" s="1"/>
      <c r="F288" s="1"/>
      <c r="G288" s="1"/>
      <c r="H288" s="1"/>
      <c r="I288" s="1"/>
      <c r="J288" s="1"/>
      <c r="K288" s="1"/>
      <c r="L288" s="1"/>
      <c r="M288" s="1"/>
      <c r="N288" s="1"/>
      <c r="O288" s="1"/>
      <c r="P288" s="1"/>
      <c r="Q288" s="1"/>
    </row>
    <row r="289" spans="1:22" ht="23.5" customHeight="1" thickBot="1">
      <c r="B289" s="626" t="s">
        <v>104</v>
      </c>
      <c r="C289" s="627"/>
      <c r="D289" s="627"/>
      <c r="E289" s="627"/>
      <c r="F289" s="627"/>
      <c r="G289" s="627"/>
      <c r="H289" s="627"/>
      <c r="I289" s="627"/>
      <c r="J289" s="627"/>
      <c r="K289" s="627"/>
      <c r="L289" s="627"/>
      <c r="M289" s="627"/>
      <c r="N289" s="627"/>
      <c r="O289" s="627"/>
      <c r="P289" s="627"/>
      <c r="Q289" s="627"/>
      <c r="R289" s="627"/>
      <c r="S289" s="627"/>
      <c r="T289" s="627"/>
      <c r="U289" s="627"/>
      <c r="V289" s="628"/>
    </row>
    <row r="290" spans="1:22" ht="7.5" customHeight="1" thickBot="1">
      <c r="B290" s="1"/>
      <c r="C290" s="1"/>
      <c r="D290" s="1"/>
      <c r="E290" s="1"/>
      <c r="P290" s="17"/>
    </row>
    <row r="291" spans="1:22" ht="23.5" customHeight="1" thickBot="1">
      <c r="B291" s="586" t="s">
        <v>1029</v>
      </c>
      <c r="C291" s="587"/>
      <c r="D291" s="587"/>
      <c r="E291" s="587"/>
      <c r="F291" s="587"/>
      <c r="G291" s="587"/>
      <c r="H291" s="587"/>
      <c r="I291" s="587"/>
      <c r="J291" s="587"/>
      <c r="K291" s="587"/>
      <c r="L291" s="587"/>
      <c r="M291" s="587"/>
      <c r="N291" s="587"/>
      <c r="O291" s="587"/>
      <c r="P291" s="587"/>
      <c r="Q291" s="587"/>
      <c r="R291" s="587"/>
      <c r="S291" s="587"/>
      <c r="T291" s="587"/>
      <c r="U291" s="587"/>
      <c r="V291" s="588"/>
    </row>
    <row r="292" spans="1:22" s="24" customFormat="1" ht="36.65" customHeight="1">
      <c r="A292" s="44"/>
      <c r="B292" s="337"/>
      <c r="C292" s="598"/>
      <c r="D292" s="598"/>
      <c r="E292" s="598"/>
      <c r="F292" s="598"/>
      <c r="G292" s="338" t="s">
        <v>105</v>
      </c>
      <c r="H292" s="338"/>
      <c r="I292" s="338"/>
      <c r="J292" s="338"/>
      <c r="K292" s="338" t="s">
        <v>1001</v>
      </c>
      <c r="L292" s="338"/>
      <c r="M292" s="338"/>
      <c r="N292" s="338"/>
      <c r="O292" s="338"/>
      <c r="P292" s="338"/>
      <c r="Q292" s="338"/>
      <c r="R292" s="338"/>
      <c r="S292" s="338"/>
      <c r="T292" s="338"/>
      <c r="U292" s="338"/>
      <c r="V292" s="359"/>
    </row>
    <row r="293" spans="1:22" ht="23.5" customHeight="1">
      <c r="B293" s="246" t="s">
        <v>106</v>
      </c>
      <c r="C293" s="247"/>
      <c r="D293" s="247"/>
      <c r="E293" s="247"/>
      <c r="F293" s="247"/>
      <c r="G293" s="241"/>
      <c r="H293" s="241"/>
      <c r="I293" s="241"/>
      <c r="J293" s="241"/>
      <c r="K293" s="592"/>
      <c r="L293" s="592"/>
      <c r="M293" s="592"/>
      <c r="N293" s="592"/>
      <c r="O293" s="592"/>
      <c r="P293" s="592"/>
      <c r="Q293" s="592"/>
      <c r="R293" s="592"/>
      <c r="S293" s="592"/>
      <c r="T293" s="592"/>
      <c r="U293" s="592"/>
      <c r="V293" s="618"/>
    </row>
    <row r="294" spans="1:22" ht="23.5" customHeight="1">
      <c r="B294" s="246" t="s">
        <v>1002</v>
      </c>
      <c r="C294" s="247"/>
      <c r="D294" s="247"/>
      <c r="E294" s="247"/>
      <c r="F294" s="247"/>
      <c r="G294" s="241"/>
      <c r="H294" s="241"/>
      <c r="I294" s="241"/>
      <c r="J294" s="241"/>
      <c r="K294" s="592"/>
      <c r="L294" s="592"/>
      <c r="M294" s="592"/>
      <c r="N294" s="592"/>
      <c r="O294" s="592"/>
      <c r="P294" s="592"/>
      <c r="Q294" s="592"/>
      <c r="R294" s="592"/>
      <c r="S294" s="592"/>
      <c r="T294" s="592"/>
      <c r="U294" s="592"/>
      <c r="V294" s="618"/>
    </row>
    <row r="295" spans="1:22" ht="23.5" customHeight="1">
      <c r="B295" s="246" t="s">
        <v>1003</v>
      </c>
      <c r="C295" s="247"/>
      <c r="D295" s="247"/>
      <c r="E295" s="247"/>
      <c r="F295" s="247"/>
      <c r="G295" s="241"/>
      <c r="H295" s="241"/>
      <c r="I295" s="241"/>
      <c r="J295" s="241"/>
      <c r="K295" s="592"/>
      <c r="L295" s="592"/>
      <c r="M295" s="592"/>
      <c r="N295" s="592"/>
      <c r="O295" s="592"/>
      <c r="P295" s="592"/>
      <c r="Q295" s="592"/>
      <c r="R295" s="592"/>
      <c r="S295" s="592"/>
      <c r="T295" s="592"/>
      <c r="U295" s="592"/>
      <c r="V295" s="618"/>
    </row>
    <row r="296" spans="1:22" ht="23.5" customHeight="1">
      <c r="B296" s="246" t="s">
        <v>1003</v>
      </c>
      <c r="C296" s="247"/>
      <c r="D296" s="247"/>
      <c r="E296" s="247"/>
      <c r="F296" s="247"/>
      <c r="G296" s="241"/>
      <c r="H296" s="241"/>
      <c r="I296" s="241"/>
      <c r="J296" s="241"/>
      <c r="K296" s="592"/>
      <c r="L296" s="592"/>
      <c r="M296" s="592"/>
      <c r="N296" s="592"/>
      <c r="O296" s="592"/>
      <c r="P296" s="592"/>
      <c r="Q296" s="592"/>
      <c r="R296" s="592"/>
      <c r="S296" s="592"/>
      <c r="T296" s="592"/>
      <c r="U296" s="592"/>
      <c r="V296" s="618"/>
    </row>
    <row r="297" spans="1:22" ht="23.5" customHeight="1">
      <c r="B297" s="246" t="s">
        <v>1003</v>
      </c>
      <c r="C297" s="247"/>
      <c r="D297" s="247"/>
      <c r="E297" s="247"/>
      <c r="F297" s="247"/>
      <c r="G297" s="241"/>
      <c r="H297" s="241"/>
      <c r="I297" s="241"/>
      <c r="J297" s="241"/>
      <c r="K297" s="592"/>
      <c r="L297" s="592"/>
      <c r="M297" s="592"/>
      <c r="N297" s="592"/>
      <c r="O297" s="592"/>
      <c r="P297" s="592"/>
      <c r="Q297" s="592"/>
      <c r="R297" s="592"/>
      <c r="S297" s="592"/>
      <c r="T297" s="592"/>
      <c r="U297" s="592"/>
      <c r="V297" s="618"/>
    </row>
    <row r="298" spans="1:22" ht="23.5" customHeight="1">
      <c r="B298" s="246" t="s">
        <v>1003</v>
      </c>
      <c r="C298" s="247"/>
      <c r="D298" s="247"/>
      <c r="E298" s="247"/>
      <c r="F298" s="247"/>
      <c r="G298" s="241"/>
      <c r="H298" s="241"/>
      <c r="I298" s="241"/>
      <c r="J298" s="241"/>
      <c r="K298" s="592"/>
      <c r="L298" s="592"/>
      <c r="M298" s="592"/>
      <c r="N298" s="592"/>
      <c r="O298" s="592"/>
      <c r="P298" s="592"/>
      <c r="Q298" s="592"/>
      <c r="R298" s="592"/>
      <c r="S298" s="592"/>
      <c r="T298" s="592"/>
      <c r="U298" s="592"/>
      <c r="V298" s="618"/>
    </row>
    <row r="299" spans="1:22" ht="23.5" customHeight="1">
      <c r="B299" s="246" t="s">
        <v>1003</v>
      </c>
      <c r="C299" s="247"/>
      <c r="D299" s="247"/>
      <c r="E299" s="247"/>
      <c r="F299" s="247"/>
      <c r="G299" s="241"/>
      <c r="H299" s="241"/>
      <c r="I299" s="241"/>
      <c r="J299" s="241"/>
      <c r="K299" s="592"/>
      <c r="L299" s="592"/>
      <c r="M299" s="592"/>
      <c r="N299" s="592"/>
      <c r="O299" s="592"/>
      <c r="P299" s="592"/>
      <c r="Q299" s="592"/>
      <c r="R299" s="592"/>
      <c r="S299" s="592"/>
      <c r="T299" s="592"/>
      <c r="U299" s="592"/>
      <c r="V299" s="618"/>
    </row>
    <row r="300" spans="1:22" ht="23.5" customHeight="1">
      <c r="B300" s="246" t="s">
        <v>1004</v>
      </c>
      <c r="C300" s="247"/>
      <c r="D300" s="247"/>
      <c r="E300" s="247"/>
      <c r="F300" s="247"/>
      <c r="G300" s="241"/>
      <c r="H300" s="241"/>
      <c r="I300" s="241"/>
      <c r="J300" s="241"/>
      <c r="K300" s="592"/>
      <c r="L300" s="592"/>
      <c r="M300" s="592"/>
      <c r="N300" s="592"/>
      <c r="O300" s="592"/>
      <c r="P300" s="592"/>
      <c r="Q300" s="592"/>
      <c r="R300" s="592"/>
      <c r="S300" s="592"/>
      <c r="T300" s="592"/>
      <c r="U300" s="592"/>
      <c r="V300" s="618"/>
    </row>
    <row r="301" spans="1:22" ht="23.5" customHeight="1">
      <c r="B301" s="246" t="s">
        <v>1004</v>
      </c>
      <c r="C301" s="247"/>
      <c r="D301" s="247"/>
      <c r="E301" s="247"/>
      <c r="F301" s="247"/>
      <c r="G301" s="241"/>
      <c r="H301" s="241"/>
      <c r="I301" s="241"/>
      <c r="J301" s="241"/>
      <c r="K301" s="592"/>
      <c r="L301" s="592"/>
      <c r="M301" s="592"/>
      <c r="N301" s="592"/>
      <c r="O301" s="592"/>
      <c r="P301" s="592"/>
      <c r="Q301" s="592"/>
      <c r="R301" s="592"/>
      <c r="S301" s="592"/>
      <c r="T301" s="592"/>
      <c r="U301" s="592"/>
      <c r="V301" s="618"/>
    </row>
    <row r="302" spans="1:22" ht="23.5" customHeight="1">
      <c r="B302" s="246" t="s">
        <v>1004</v>
      </c>
      <c r="C302" s="247"/>
      <c r="D302" s="247"/>
      <c r="E302" s="247"/>
      <c r="F302" s="247"/>
      <c r="G302" s="241"/>
      <c r="H302" s="241"/>
      <c r="I302" s="241"/>
      <c r="J302" s="241"/>
      <c r="K302" s="592"/>
      <c r="L302" s="592"/>
      <c r="M302" s="592"/>
      <c r="N302" s="592"/>
      <c r="O302" s="592"/>
      <c r="P302" s="592"/>
      <c r="Q302" s="592"/>
      <c r="R302" s="592"/>
      <c r="S302" s="592"/>
      <c r="T302" s="592"/>
      <c r="U302" s="592"/>
      <c r="V302" s="618"/>
    </row>
    <row r="303" spans="1:22" ht="85.5" customHeight="1">
      <c r="B303" s="343" t="s">
        <v>1104</v>
      </c>
      <c r="C303" s="344"/>
      <c r="D303" s="344"/>
      <c r="E303" s="344"/>
      <c r="F303" s="344"/>
      <c r="G303" s="622" t="s">
        <v>922</v>
      </c>
      <c r="H303" s="622"/>
      <c r="I303" s="622"/>
      <c r="J303" s="622"/>
      <c r="K303" s="622"/>
      <c r="L303" s="622"/>
      <c r="M303" s="622"/>
      <c r="N303" s="622"/>
      <c r="O303" s="622"/>
      <c r="P303" s="622"/>
      <c r="Q303" s="622"/>
      <c r="R303" s="622"/>
      <c r="S303" s="622"/>
      <c r="T303" s="622"/>
      <c r="U303" s="622"/>
      <c r="V303" s="623"/>
    </row>
    <row r="304" spans="1:22" s="36" customFormat="1" ht="38.5" customHeight="1">
      <c r="A304" s="42"/>
      <c r="B304" s="619" t="s">
        <v>108</v>
      </c>
      <c r="C304" s="620"/>
      <c r="D304" s="620"/>
      <c r="E304" s="620"/>
      <c r="F304" s="620"/>
      <c r="G304" s="624" t="s">
        <v>109</v>
      </c>
      <c r="H304" s="624"/>
      <c r="I304" s="624"/>
      <c r="J304" s="624"/>
      <c r="K304" s="624" t="s">
        <v>1005</v>
      </c>
      <c r="L304" s="624"/>
      <c r="M304" s="624"/>
      <c r="N304" s="624"/>
      <c r="O304" s="624"/>
      <c r="P304" s="624"/>
      <c r="Q304" s="624"/>
      <c r="R304" s="624"/>
      <c r="S304" s="624"/>
      <c r="T304" s="624"/>
      <c r="U304" s="624"/>
      <c r="V304" s="625"/>
    </row>
    <row r="305" spans="1:22" ht="23.5" customHeight="1">
      <c r="B305" s="597" t="s">
        <v>110</v>
      </c>
      <c r="C305" s="241"/>
      <c r="D305" s="241"/>
      <c r="E305" s="241"/>
      <c r="F305" s="241"/>
      <c r="G305" s="241" t="s">
        <v>14</v>
      </c>
      <c r="H305" s="241"/>
      <c r="I305" s="241"/>
      <c r="J305" s="241"/>
      <c r="K305" s="592"/>
      <c r="L305" s="592"/>
      <c r="M305" s="592"/>
      <c r="N305" s="592"/>
      <c r="O305" s="592"/>
      <c r="P305" s="592"/>
      <c r="Q305" s="592"/>
      <c r="R305" s="592"/>
      <c r="S305" s="592"/>
      <c r="T305" s="592"/>
      <c r="U305" s="592"/>
      <c r="V305" s="618"/>
    </row>
    <row r="306" spans="1:22" ht="23.5" customHeight="1">
      <c r="B306" s="597" t="s">
        <v>110</v>
      </c>
      <c r="C306" s="241"/>
      <c r="D306" s="241"/>
      <c r="E306" s="241"/>
      <c r="F306" s="241"/>
      <c r="G306" s="241" t="s">
        <v>14</v>
      </c>
      <c r="H306" s="241"/>
      <c r="I306" s="241"/>
      <c r="J306" s="241"/>
      <c r="K306" s="592"/>
      <c r="L306" s="592"/>
      <c r="M306" s="592"/>
      <c r="N306" s="592"/>
      <c r="O306" s="592"/>
      <c r="P306" s="592"/>
      <c r="Q306" s="592"/>
      <c r="R306" s="592"/>
      <c r="S306" s="592"/>
      <c r="T306" s="592"/>
      <c r="U306" s="592"/>
      <c r="V306" s="618"/>
    </row>
    <row r="307" spans="1:22" ht="23.5" customHeight="1" thickBot="1">
      <c r="B307" s="621" t="s">
        <v>110</v>
      </c>
      <c r="C307" s="283"/>
      <c r="D307" s="283"/>
      <c r="E307" s="283"/>
      <c r="F307" s="283"/>
      <c r="G307" s="283" t="s">
        <v>14</v>
      </c>
      <c r="H307" s="283"/>
      <c r="I307" s="283"/>
      <c r="J307" s="283"/>
      <c r="K307" s="563"/>
      <c r="L307" s="563"/>
      <c r="M307" s="563"/>
      <c r="N307" s="563"/>
      <c r="O307" s="563"/>
      <c r="P307" s="563"/>
      <c r="Q307" s="563"/>
      <c r="R307" s="563"/>
      <c r="S307" s="563"/>
      <c r="T307" s="563"/>
      <c r="U307" s="563"/>
      <c r="V307" s="564"/>
    </row>
    <row r="308" spans="1:22" ht="23.5" customHeight="1" thickBot="1">
      <c r="B308" s="23"/>
      <c r="C308" s="23"/>
      <c r="D308" s="23"/>
      <c r="E308" s="23"/>
      <c r="F308" s="23"/>
      <c r="G308" s="23"/>
      <c r="H308" s="23"/>
      <c r="I308" s="23"/>
      <c r="J308" s="23"/>
      <c r="K308" s="23"/>
      <c r="L308" s="23"/>
      <c r="M308" s="23"/>
      <c r="N308" s="23"/>
      <c r="O308" s="23"/>
      <c r="P308" s="23"/>
      <c r="Q308" s="23"/>
    </row>
    <row r="309" spans="1:22" ht="23.5" customHeight="1" thickBot="1">
      <c r="B309" s="615" t="s">
        <v>111</v>
      </c>
      <c r="C309" s="616"/>
      <c r="D309" s="616"/>
      <c r="E309" s="616"/>
      <c r="F309" s="616"/>
      <c r="G309" s="616"/>
      <c r="H309" s="616"/>
      <c r="I309" s="616"/>
      <c r="J309" s="616"/>
      <c r="K309" s="616"/>
      <c r="L309" s="616"/>
      <c r="M309" s="616"/>
      <c r="N309" s="616"/>
      <c r="O309" s="616"/>
      <c r="P309" s="616"/>
      <c r="Q309" s="616"/>
      <c r="R309" s="616"/>
      <c r="S309" s="616"/>
      <c r="T309" s="616"/>
      <c r="U309" s="616"/>
      <c r="V309" s="617"/>
    </row>
    <row r="310" spans="1:22" ht="52" customHeight="1" thickBot="1">
      <c r="B310" s="638" t="s">
        <v>112</v>
      </c>
      <c r="C310" s="639"/>
      <c r="D310" s="639"/>
      <c r="E310" s="639"/>
      <c r="F310" s="646" t="s">
        <v>14</v>
      </c>
      <c r="G310" s="647"/>
      <c r="H310" s="643" t="s">
        <v>1006</v>
      </c>
      <c r="I310" s="644"/>
      <c r="J310" s="644"/>
      <c r="K310" s="644"/>
      <c r="L310" s="644"/>
      <c r="M310" s="644"/>
      <c r="N310" s="645"/>
      <c r="O310" s="640" t="s">
        <v>1007</v>
      </c>
      <c r="P310" s="641"/>
      <c r="Q310" s="641"/>
      <c r="R310" s="641"/>
      <c r="S310" s="641"/>
      <c r="T310" s="641"/>
      <c r="U310" s="641"/>
      <c r="V310" s="642"/>
    </row>
    <row r="311" spans="1:22" ht="23.5" customHeight="1" thickBot="1">
      <c r="B311" s="25"/>
      <c r="C311" s="25"/>
      <c r="D311" s="25"/>
      <c r="E311" s="25"/>
      <c r="F311" s="25"/>
      <c r="G311" s="25"/>
      <c r="H311" s="25"/>
      <c r="I311" s="25"/>
      <c r="J311" s="25"/>
      <c r="K311" s="25"/>
      <c r="L311" s="25"/>
      <c r="M311" s="25"/>
      <c r="N311" s="25"/>
      <c r="O311" s="25"/>
      <c r="P311" s="25"/>
      <c r="Q311" s="25"/>
    </row>
    <row r="312" spans="1:22" ht="23.5" customHeight="1" thickBot="1">
      <c r="B312" s="615" t="s">
        <v>1008</v>
      </c>
      <c r="C312" s="616"/>
      <c r="D312" s="616"/>
      <c r="E312" s="616"/>
      <c r="F312" s="616"/>
      <c r="G312" s="616"/>
      <c r="H312" s="616"/>
      <c r="I312" s="616"/>
      <c r="J312" s="616"/>
      <c r="K312" s="616"/>
      <c r="L312" s="616"/>
      <c r="M312" s="616"/>
      <c r="N312" s="616"/>
      <c r="O312" s="616"/>
      <c r="P312" s="616"/>
      <c r="Q312" s="616"/>
      <c r="R312" s="616"/>
      <c r="S312" s="616"/>
      <c r="T312" s="616"/>
      <c r="U312" s="616"/>
      <c r="V312" s="617"/>
    </row>
    <row r="313" spans="1:22" s="36" customFormat="1" ht="61.5" customHeight="1">
      <c r="A313" s="42"/>
      <c r="B313" s="648" t="s">
        <v>1193</v>
      </c>
      <c r="C313" s="649"/>
      <c r="D313" s="649"/>
      <c r="E313" s="649"/>
      <c r="F313" s="649"/>
      <c r="G313" s="649"/>
      <c r="H313" s="649"/>
      <c r="I313" s="649"/>
      <c r="J313" s="649"/>
      <c r="K313" s="650"/>
      <c r="L313" s="338" t="s">
        <v>995</v>
      </c>
      <c r="M313" s="338"/>
      <c r="N313" s="338"/>
      <c r="O313" s="338"/>
      <c r="P313" s="338"/>
      <c r="Q313" s="338"/>
      <c r="R313" s="338"/>
      <c r="S313" s="338"/>
      <c r="T313" s="338"/>
      <c r="U313" s="338"/>
      <c r="V313" s="359"/>
    </row>
    <row r="314" spans="1:22" ht="50.5" customHeight="1">
      <c r="B314" s="629" t="s">
        <v>113</v>
      </c>
      <c r="C314" s="630"/>
      <c r="D314" s="630"/>
      <c r="E314" s="630"/>
      <c r="F314" s="631"/>
      <c r="G314" s="360" t="s">
        <v>114</v>
      </c>
      <c r="H314" s="335"/>
      <c r="I314" s="336"/>
      <c r="J314" s="268" t="s">
        <v>14</v>
      </c>
      <c r="K314" s="285"/>
      <c r="L314" s="622"/>
      <c r="M314" s="622"/>
      <c r="N314" s="622"/>
      <c r="O314" s="622"/>
      <c r="P314" s="622"/>
      <c r="Q314" s="622"/>
      <c r="R314" s="622"/>
      <c r="S314" s="622"/>
      <c r="T314" s="622"/>
      <c r="U314" s="622"/>
      <c r="V314" s="623"/>
    </row>
    <row r="315" spans="1:22" ht="50.5" customHeight="1">
      <c r="B315" s="632"/>
      <c r="C315" s="633"/>
      <c r="D315" s="633"/>
      <c r="E315" s="633"/>
      <c r="F315" s="634"/>
      <c r="G315" s="360" t="s">
        <v>115</v>
      </c>
      <c r="H315" s="335"/>
      <c r="I315" s="336" t="s">
        <v>14</v>
      </c>
      <c r="J315" s="268" t="s">
        <v>14</v>
      </c>
      <c r="K315" s="285"/>
      <c r="L315" s="622"/>
      <c r="M315" s="622"/>
      <c r="N315" s="622"/>
      <c r="O315" s="622"/>
      <c r="P315" s="622"/>
      <c r="Q315" s="622"/>
      <c r="R315" s="622"/>
      <c r="S315" s="622"/>
      <c r="T315" s="622"/>
      <c r="U315" s="622"/>
      <c r="V315" s="623"/>
    </row>
    <row r="316" spans="1:22" ht="50.5" customHeight="1">
      <c r="B316" s="635"/>
      <c r="C316" s="636"/>
      <c r="D316" s="636"/>
      <c r="E316" s="636"/>
      <c r="F316" s="637"/>
      <c r="G316" s="360" t="s">
        <v>116</v>
      </c>
      <c r="H316" s="335"/>
      <c r="I316" s="336" t="s">
        <v>14</v>
      </c>
      <c r="J316" s="268" t="s">
        <v>14</v>
      </c>
      <c r="K316" s="285"/>
      <c r="L316" s="622"/>
      <c r="M316" s="622"/>
      <c r="N316" s="622"/>
      <c r="O316" s="622"/>
      <c r="P316" s="622"/>
      <c r="Q316" s="622"/>
      <c r="R316" s="622"/>
      <c r="S316" s="622"/>
      <c r="T316" s="622"/>
      <c r="U316" s="622"/>
      <c r="V316" s="623"/>
    </row>
    <row r="317" spans="1:22" ht="50.5" customHeight="1">
      <c r="B317" s="629" t="s">
        <v>117</v>
      </c>
      <c r="C317" s="630"/>
      <c r="D317" s="630"/>
      <c r="E317" s="630"/>
      <c r="F317" s="631" t="s">
        <v>114</v>
      </c>
      <c r="G317" s="360" t="s">
        <v>901</v>
      </c>
      <c r="H317" s="335"/>
      <c r="I317" s="336" t="s">
        <v>14</v>
      </c>
      <c r="J317" s="268" t="s">
        <v>14</v>
      </c>
      <c r="K317" s="285"/>
      <c r="L317" s="622"/>
      <c r="M317" s="622"/>
      <c r="N317" s="622"/>
      <c r="O317" s="622"/>
      <c r="P317" s="622"/>
      <c r="Q317" s="622"/>
      <c r="R317" s="622"/>
      <c r="S317" s="622"/>
      <c r="T317" s="622"/>
      <c r="U317" s="622"/>
      <c r="V317" s="623"/>
    </row>
    <row r="318" spans="1:22" ht="50.5" customHeight="1">
      <c r="B318" s="632"/>
      <c r="C318" s="633"/>
      <c r="D318" s="633"/>
      <c r="E318" s="633"/>
      <c r="F318" s="634" t="s">
        <v>115</v>
      </c>
      <c r="G318" s="360" t="s">
        <v>902</v>
      </c>
      <c r="H318" s="335"/>
      <c r="I318" s="336" t="s">
        <v>14</v>
      </c>
      <c r="J318" s="268" t="s">
        <v>14</v>
      </c>
      <c r="K318" s="285"/>
      <c r="L318" s="622"/>
      <c r="M318" s="622"/>
      <c r="N318" s="622"/>
      <c r="O318" s="622"/>
      <c r="P318" s="622"/>
      <c r="Q318" s="622"/>
      <c r="R318" s="622"/>
      <c r="S318" s="622"/>
      <c r="T318" s="622"/>
      <c r="U318" s="622"/>
      <c r="V318" s="623"/>
    </row>
    <row r="319" spans="1:22" ht="50.5" customHeight="1">
      <c r="B319" s="635"/>
      <c r="C319" s="636"/>
      <c r="D319" s="636"/>
      <c r="E319" s="636"/>
      <c r="F319" s="637" t="s">
        <v>116</v>
      </c>
      <c r="G319" s="360" t="s">
        <v>903</v>
      </c>
      <c r="H319" s="335"/>
      <c r="I319" s="336" t="s">
        <v>14</v>
      </c>
      <c r="J319" s="268" t="s">
        <v>14</v>
      </c>
      <c r="K319" s="285"/>
      <c r="L319" s="622"/>
      <c r="M319" s="622"/>
      <c r="N319" s="622"/>
      <c r="O319" s="622"/>
      <c r="P319" s="622"/>
      <c r="Q319" s="622"/>
      <c r="R319" s="622"/>
      <c r="S319" s="622"/>
      <c r="T319" s="622"/>
      <c r="U319" s="622"/>
      <c r="V319" s="623"/>
    </row>
    <row r="320" spans="1:22" ht="50.5" customHeight="1">
      <c r="B320" s="629" t="s">
        <v>118</v>
      </c>
      <c r="C320" s="630"/>
      <c r="D320" s="630"/>
      <c r="E320" s="630"/>
      <c r="F320" s="631" t="s">
        <v>114</v>
      </c>
      <c r="G320" s="360" t="s">
        <v>904</v>
      </c>
      <c r="H320" s="335"/>
      <c r="I320" s="336" t="s">
        <v>14</v>
      </c>
      <c r="J320" s="268" t="s">
        <v>14</v>
      </c>
      <c r="K320" s="285"/>
      <c r="L320" s="622"/>
      <c r="M320" s="622"/>
      <c r="N320" s="622"/>
      <c r="O320" s="622"/>
      <c r="P320" s="622"/>
      <c r="Q320" s="622"/>
      <c r="R320" s="622"/>
      <c r="S320" s="622"/>
      <c r="T320" s="622"/>
      <c r="U320" s="622"/>
      <c r="V320" s="623"/>
    </row>
    <row r="321" spans="1:22" ht="50.5" customHeight="1">
      <c r="B321" s="632"/>
      <c r="C321" s="633"/>
      <c r="D321" s="633"/>
      <c r="E321" s="633"/>
      <c r="F321" s="634" t="s">
        <v>115</v>
      </c>
      <c r="G321" s="360" t="s">
        <v>905</v>
      </c>
      <c r="H321" s="335"/>
      <c r="I321" s="336" t="s">
        <v>14</v>
      </c>
      <c r="J321" s="268" t="s">
        <v>14</v>
      </c>
      <c r="K321" s="285"/>
      <c r="L321" s="622"/>
      <c r="M321" s="622"/>
      <c r="N321" s="622"/>
      <c r="O321" s="622"/>
      <c r="P321" s="622"/>
      <c r="Q321" s="622"/>
      <c r="R321" s="622"/>
      <c r="S321" s="622"/>
      <c r="T321" s="622"/>
      <c r="U321" s="622"/>
      <c r="V321" s="623"/>
    </row>
    <row r="322" spans="1:22" ht="50.5" customHeight="1">
      <c r="B322" s="635"/>
      <c r="C322" s="636"/>
      <c r="D322" s="636"/>
      <c r="E322" s="636"/>
      <c r="F322" s="637" t="s">
        <v>116</v>
      </c>
      <c r="G322" s="360" t="s">
        <v>906</v>
      </c>
      <c r="H322" s="335"/>
      <c r="I322" s="336" t="s">
        <v>14</v>
      </c>
      <c r="J322" s="268" t="s">
        <v>14</v>
      </c>
      <c r="K322" s="285"/>
      <c r="L322" s="622"/>
      <c r="M322" s="622"/>
      <c r="N322" s="622"/>
      <c r="O322" s="622"/>
      <c r="P322" s="622"/>
      <c r="Q322" s="622"/>
      <c r="R322" s="622"/>
      <c r="S322" s="622"/>
      <c r="T322" s="622"/>
      <c r="U322" s="622"/>
      <c r="V322" s="623"/>
    </row>
    <row r="323" spans="1:22" ht="36.5" customHeight="1">
      <c r="B323" s="606" t="s">
        <v>1187</v>
      </c>
      <c r="C323" s="607"/>
      <c r="D323" s="607"/>
      <c r="E323" s="607"/>
      <c r="F323" s="608"/>
      <c r="G323" s="268" t="s">
        <v>119</v>
      </c>
      <c r="H323" s="269"/>
      <c r="I323" s="269"/>
      <c r="J323" s="269"/>
      <c r="K323" s="269"/>
      <c r="L323" s="241" t="s">
        <v>1188</v>
      </c>
      <c r="M323" s="241"/>
      <c r="N323" s="241"/>
      <c r="O323" s="241"/>
      <c r="P323" s="241"/>
      <c r="Q323" s="241"/>
      <c r="R323" s="241"/>
      <c r="S323" s="268" t="s">
        <v>120</v>
      </c>
      <c r="T323" s="269"/>
      <c r="U323" s="269"/>
      <c r="V323" s="284"/>
    </row>
    <row r="324" spans="1:22" ht="36.5" customHeight="1">
      <c r="B324" s="606" t="s">
        <v>1187</v>
      </c>
      <c r="C324" s="607"/>
      <c r="D324" s="607"/>
      <c r="E324" s="607"/>
      <c r="F324" s="608"/>
      <c r="G324" s="268" t="s">
        <v>119</v>
      </c>
      <c r="H324" s="269"/>
      <c r="I324" s="269"/>
      <c r="J324" s="269"/>
      <c r="K324" s="269"/>
      <c r="L324" s="241" t="s">
        <v>1188</v>
      </c>
      <c r="M324" s="241"/>
      <c r="N324" s="241"/>
      <c r="O324" s="241"/>
      <c r="P324" s="241"/>
      <c r="Q324" s="241"/>
      <c r="R324" s="241"/>
      <c r="S324" s="268" t="s">
        <v>120</v>
      </c>
      <c r="T324" s="269"/>
      <c r="U324" s="269"/>
      <c r="V324" s="284"/>
    </row>
    <row r="325" spans="1:22" ht="36.5" customHeight="1">
      <c r="B325" s="606" t="s">
        <v>1187</v>
      </c>
      <c r="C325" s="607"/>
      <c r="D325" s="607"/>
      <c r="E325" s="607"/>
      <c r="F325" s="608"/>
      <c r="G325" s="268" t="s">
        <v>119</v>
      </c>
      <c r="H325" s="269"/>
      <c r="I325" s="269"/>
      <c r="J325" s="269"/>
      <c r="K325" s="269"/>
      <c r="L325" s="241" t="s">
        <v>1188</v>
      </c>
      <c r="M325" s="241"/>
      <c r="N325" s="241"/>
      <c r="O325" s="241"/>
      <c r="P325" s="241"/>
      <c r="Q325" s="241"/>
      <c r="R325" s="241"/>
      <c r="S325" s="268" t="s">
        <v>120</v>
      </c>
      <c r="T325" s="269"/>
      <c r="U325" s="269"/>
      <c r="V325" s="284"/>
    </row>
    <row r="326" spans="1:22" s="36" customFormat="1" ht="23.5" customHeight="1">
      <c r="A326" s="42"/>
      <c r="B326" s="290" t="s">
        <v>1009</v>
      </c>
      <c r="C326" s="291"/>
      <c r="D326" s="291"/>
      <c r="E326" s="291"/>
      <c r="F326" s="291"/>
      <c r="G326" s="291"/>
      <c r="H326" s="291"/>
      <c r="I326" s="291"/>
      <c r="J326" s="291"/>
      <c r="K326" s="291"/>
      <c r="L326" s="291"/>
      <c r="M326" s="292"/>
      <c r="N326" s="268" t="s">
        <v>121</v>
      </c>
      <c r="O326" s="269"/>
      <c r="P326" s="269"/>
      <c r="Q326" s="269"/>
      <c r="R326" s="269"/>
      <c r="S326" s="269"/>
      <c r="T326" s="269"/>
      <c r="U326" s="269"/>
      <c r="V326" s="284"/>
    </row>
    <row r="327" spans="1:22" s="36" customFormat="1" ht="23.5" customHeight="1">
      <c r="A327" s="42"/>
      <c r="B327" s="290" t="s">
        <v>122</v>
      </c>
      <c r="C327" s="291"/>
      <c r="D327" s="291"/>
      <c r="E327" s="291"/>
      <c r="F327" s="291"/>
      <c r="G327" s="291"/>
      <c r="H327" s="291"/>
      <c r="I327" s="291"/>
      <c r="J327" s="291"/>
      <c r="K327" s="291"/>
      <c r="L327" s="291"/>
      <c r="M327" s="292"/>
      <c r="N327" s="268" t="s">
        <v>123</v>
      </c>
      <c r="O327" s="269"/>
      <c r="P327" s="269"/>
      <c r="Q327" s="269"/>
      <c r="R327" s="269"/>
      <c r="S327" s="269"/>
      <c r="T327" s="269"/>
      <c r="U327" s="269"/>
      <c r="V327" s="284"/>
    </row>
    <row r="328" spans="1:22" s="36" customFormat="1" ht="23.5" customHeight="1">
      <c r="A328" s="42"/>
      <c r="B328" s="290" t="s">
        <v>124</v>
      </c>
      <c r="C328" s="291"/>
      <c r="D328" s="291"/>
      <c r="E328" s="291"/>
      <c r="F328" s="291"/>
      <c r="G328" s="291"/>
      <c r="H328" s="291"/>
      <c r="I328" s="291"/>
      <c r="J328" s="291"/>
      <c r="K328" s="291"/>
      <c r="L328" s="291"/>
      <c r="M328" s="292"/>
      <c r="N328" s="268" t="s">
        <v>123</v>
      </c>
      <c r="O328" s="269"/>
      <c r="P328" s="269"/>
      <c r="Q328" s="269"/>
      <c r="R328" s="269"/>
      <c r="S328" s="269"/>
      <c r="T328" s="269"/>
      <c r="U328" s="269"/>
      <c r="V328" s="284"/>
    </row>
    <row r="329" spans="1:22" s="36" customFormat="1" ht="23.5" customHeight="1">
      <c r="A329" s="42"/>
      <c r="B329" s="290" t="s">
        <v>1010</v>
      </c>
      <c r="C329" s="291"/>
      <c r="D329" s="291"/>
      <c r="E329" s="291"/>
      <c r="F329" s="291"/>
      <c r="G329" s="291"/>
      <c r="H329" s="291"/>
      <c r="I329" s="291"/>
      <c r="J329" s="291"/>
      <c r="K329" s="291"/>
      <c r="L329" s="291"/>
      <c r="M329" s="292"/>
      <c r="N329" s="268" t="s">
        <v>14</v>
      </c>
      <c r="O329" s="269"/>
      <c r="P329" s="269"/>
      <c r="Q329" s="269"/>
      <c r="R329" s="269"/>
      <c r="S329" s="269"/>
      <c r="T329" s="269"/>
      <c r="U329" s="269"/>
      <c r="V329" s="284"/>
    </row>
    <row r="330" spans="1:22" ht="52" customHeight="1">
      <c r="A330"/>
      <c r="B330" s="321" t="s">
        <v>1012</v>
      </c>
      <c r="C330" s="322"/>
      <c r="D330" s="322"/>
      <c r="E330" s="322"/>
      <c r="F330" s="322"/>
      <c r="G330" s="322"/>
      <c r="H330" s="322"/>
      <c r="I330" s="322"/>
      <c r="J330" s="322"/>
      <c r="K330" s="322"/>
      <c r="L330" s="322"/>
      <c r="M330" s="323"/>
      <c r="N330" s="286" t="s">
        <v>14</v>
      </c>
      <c r="O330" s="288"/>
      <c r="P330" s="242" t="s">
        <v>27</v>
      </c>
      <c r="Q330" s="340"/>
      <c r="R330" s="340"/>
      <c r="S330" s="244"/>
      <c r="T330" s="244"/>
      <c r="U330" s="244"/>
      <c r="V330" s="245"/>
    </row>
    <row r="331" spans="1:22" ht="52" customHeight="1" thickBot="1">
      <c r="B331" s="612" t="s">
        <v>1011</v>
      </c>
      <c r="C331" s="613"/>
      <c r="D331" s="613"/>
      <c r="E331" s="613"/>
      <c r="F331" s="613"/>
      <c r="G331" s="613"/>
      <c r="H331" s="613"/>
      <c r="I331" s="613"/>
      <c r="J331" s="613"/>
      <c r="K331" s="613"/>
      <c r="L331" s="613"/>
      <c r="M331" s="614"/>
      <c r="N331" s="609" t="s">
        <v>107</v>
      </c>
      <c r="O331" s="610"/>
      <c r="P331" s="610"/>
      <c r="Q331" s="610"/>
      <c r="R331" s="610"/>
      <c r="S331" s="610"/>
      <c r="T331" s="610"/>
      <c r="U331" s="610"/>
      <c r="V331" s="611"/>
    </row>
    <row r="332" spans="1:22" ht="23.5" customHeight="1" thickBot="1">
      <c r="B332" s="25"/>
      <c r="C332" s="25"/>
      <c r="D332" s="25"/>
      <c r="E332" s="25"/>
      <c r="F332" s="25"/>
      <c r="G332" s="25"/>
      <c r="H332" s="25"/>
      <c r="I332" s="25"/>
      <c r="J332" s="25"/>
      <c r="K332" s="25"/>
      <c r="L332" s="25"/>
      <c r="M332" s="25"/>
      <c r="N332" s="25"/>
      <c r="O332" s="25"/>
      <c r="P332" s="25"/>
      <c r="Q332" s="25"/>
    </row>
    <row r="333" spans="1:22" ht="23.5" customHeight="1" thickBot="1">
      <c r="B333" s="615" t="s">
        <v>125</v>
      </c>
      <c r="C333" s="616"/>
      <c r="D333" s="616"/>
      <c r="E333" s="616"/>
      <c r="F333" s="616"/>
      <c r="G333" s="616"/>
      <c r="H333" s="616"/>
      <c r="I333" s="616"/>
      <c r="J333" s="616"/>
      <c r="K333" s="616"/>
      <c r="L333" s="616"/>
      <c r="M333" s="616"/>
      <c r="N333" s="616"/>
      <c r="O333" s="616"/>
      <c r="P333" s="616"/>
      <c r="Q333" s="616"/>
      <c r="R333" s="616"/>
      <c r="S333" s="616"/>
      <c r="T333" s="616"/>
      <c r="U333" s="616"/>
      <c r="V333" s="617"/>
    </row>
    <row r="334" spans="1:22" ht="23.5" customHeight="1" thickBot="1">
      <c r="A334" s="37" t="s">
        <v>1014</v>
      </c>
      <c r="B334" s="350" t="s">
        <v>1015</v>
      </c>
      <c r="C334" s="351"/>
      <c r="D334" s="351"/>
      <c r="E334" s="351"/>
      <c r="F334" s="351"/>
      <c r="G334" s="351"/>
      <c r="H334" s="351"/>
      <c r="I334" s="351"/>
      <c r="J334" s="351"/>
      <c r="K334" s="351"/>
      <c r="L334" s="351"/>
      <c r="M334" s="351"/>
      <c r="N334" s="351"/>
      <c r="O334" s="351"/>
      <c r="P334" s="351"/>
      <c r="Q334" s="351"/>
      <c r="R334" s="351"/>
      <c r="S334" s="351"/>
      <c r="T334" s="351"/>
      <c r="U334" s="351"/>
      <c r="V334" s="352"/>
    </row>
    <row r="335" spans="1:22" ht="23.5" customHeight="1">
      <c r="B335" s="353" t="s">
        <v>126</v>
      </c>
      <c r="C335" s="354"/>
      <c r="D335" s="354"/>
      <c r="E335" s="354"/>
      <c r="F335" s="354"/>
      <c r="G335" s="354"/>
      <c r="H335" s="354"/>
      <c r="I335" s="354"/>
      <c r="J335" s="354"/>
      <c r="K335" s="354"/>
      <c r="L335" s="354"/>
      <c r="M335" s="355"/>
      <c r="N335" s="315" t="s">
        <v>14</v>
      </c>
      <c r="O335" s="316"/>
      <c r="P335" s="316"/>
      <c r="Q335" s="316"/>
      <c r="R335" s="316"/>
      <c r="S335" s="316"/>
      <c r="T335" s="316"/>
      <c r="U335" s="316"/>
      <c r="V335" s="317"/>
    </row>
    <row r="336" spans="1:22" ht="23.5" customHeight="1">
      <c r="A336"/>
      <c r="B336" s="356" t="s">
        <v>1032</v>
      </c>
      <c r="C336" s="357"/>
      <c r="D336" s="357"/>
      <c r="E336" s="357"/>
      <c r="F336" s="357"/>
      <c r="G336" s="357"/>
      <c r="H336" s="357"/>
      <c r="I336" s="357"/>
      <c r="J336" s="357"/>
      <c r="K336" s="357"/>
      <c r="L336" s="357"/>
      <c r="M336" s="358"/>
      <c r="N336" s="327" t="s">
        <v>14</v>
      </c>
      <c r="O336" s="328"/>
      <c r="P336" s="328"/>
      <c r="Q336" s="328"/>
      <c r="R336" s="328"/>
      <c r="S336" s="328"/>
      <c r="T336" s="328"/>
      <c r="U336" s="328"/>
      <c r="V336" s="329"/>
    </row>
    <row r="337" spans="1:22" ht="57.75" customHeight="1">
      <c r="B337" s="356" t="s">
        <v>1016</v>
      </c>
      <c r="C337" s="357"/>
      <c r="D337" s="357"/>
      <c r="E337" s="357"/>
      <c r="F337" s="358"/>
      <c r="G337" s="327" t="s">
        <v>127</v>
      </c>
      <c r="H337" s="328"/>
      <c r="I337" s="328"/>
      <c r="J337" s="328"/>
      <c r="K337" s="328"/>
      <c r="L337" s="328"/>
      <c r="M337" s="333"/>
      <c r="N337" s="327" t="s">
        <v>1013</v>
      </c>
      <c r="O337" s="328"/>
      <c r="P337" s="328"/>
      <c r="Q337" s="328"/>
      <c r="R337" s="333"/>
      <c r="S337" s="268" t="s">
        <v>120</v>
      </c>
      <c r="T337" s="269"/>
      <c r="U337" s="269"/>
      <c r="V337" s="284"/>
    </row>
    <row r="338" spans="1:22" ht="38.15" customHeight="1">
      <c r="B338" s="896" t="s">
        <v>1033</v>
      </c>
      <c r="C338" s="1015"/>
      <c r="D338" s="1015"/>
      <c r="E338" s="1015"/>
      <c r="F338" s="1015"/>
      <c r="G338" s="935" t="s">
        <v>129</v>
      </c>
      <c r="H338" s="322"/>
      <c r="I338" s="322"/>
      <c r="J338" s="322"/>
      <c r="K338" s="322"/>
      <c r="L338" s="322"/>
      <c r="M338" s="323"/>
      <c r="N338" s="286" t="s">
        <v>14</v>
      </c>
      <c r="O338" s="288"/>
      <c r="P338" s="242" t="s">
        <v>27</v>
      </c>
      <c r="Q338" s="340"/>
      <c r="R338" s="340"/>
      <c r="S338" s="244"/>
      <c r="T338" s="244"/>
      <c r="U338" s="244"/>
      <c r="V338" s="245"/>
    </row>
    <row r="339" spans="1:22" ht="23.5" customHeight="1">
      <c r="B339" s="576" t="s">
        <v>1017</v>
      </c>
      <c r="C339" s="577"/>
      <c r="D339" s="577"/>
      <c r="E339" s="577"/>
      <c r="F339" s="577"/>
      <c r="G339" s="268" t="s">
        <v>119</v>
      </c>
      <c r="H339" s="269"/>
      <c r="I339" s="269"/>
      <c r="J339" s="269"/>
      <c r="K339" s="269"/>
      <c r="L339" s="269"/>
      <c r="M339" s="285"/>
      <c r="N339" s="268" t="s">
        <v>1182</v>
      </c>
      <c r="O339" s="269"/>
      <c r="P339" s="269"/>
      <c r="Q339" s="269"/>
      <c r="R339" s="285"/>
      <c r="S339" s="268" t="s">
        <v>120</v>
      </c>
      <c r="T339" s="269"/>
      <c r="U339" s="269"/>
      <c r="V339" s="284"/>
    </row>
    <row r="340" spans="1:22" ht="23.5" customHeight="1">
      <c r="B340" s="576" t="s">
        <v>1018</v>
      </c>
      <c r="C340" s="577"/>
      <c r="D340" s="577"/>
      <c r="E340" s="577" t="s">
        <v>119</v>
      </c>
      <c r="F340" s="577"/>
      <c r="G340" s="268" t="s">
        <v>119</v>
      </c>
      <c r="H340" s="269"/>
      <c r="I340" s="269"/>
      <c r="J340" s="269"/>
      <c r="K340" s="269"/>
      <c r="L340" s="269"/>
      <c r="M340" s="285"/>
      <c r="N340" s="268" t="s">
        <v>1182</v>
      </c>
      <c r="O340" s="269"/>
      <c r="P340" s="269"/>
      <c r="Q340" s="269"/>
      <c r="R340" s="285"/>
      <c r="S340" s="268" t="s">
        <v>120</v>
      </c>
      <c r="T340" s="269"/>
      <c r="U340" s="269"/>
      <c r="V340" s="284"/>
    </row>
    <row r="341" spans="1:22" ht="23.5" customHeight="1">
      <c r="B341" s="334" t="s">
        <v>132</v>
      </c>
      <c r="C341" s="335"/>
      <c r="D341" s="335"/>
      <c r="E341" s="335"/>
      <c r="F341" s="335"/>
      <c r="G341" s="335"/>
      <c r="H341" s="335"/>
      <c r="I341" s="335"/>
      <c r="J341" s="335"/>
      <c r="K341" s="335"/>
      <c r="L341" s="335"/>
      <c r="M341" s="336"/>
      <c r="N341" s="268" t="s">
        <v>133</v>
      </c>
      <c r="O341" s="269"/>
      <c r="P341" s="269"/>
      <c r="Q341" s="269"/>
      <c r="R341" s="269"/>
      <c r="S341" s="269"/>
      <c r="T341" s="269"/>
      <c r="U341" s="269"/>
      <c r="V341" s="284"/>
    </row>
    <row r="342" spans="1:22" ht="32.25" customHeight="1">
      <c r="B342" s="321" t="s">
        <v>134</v>
      </c>
      <c r="C342" s="322"/>
      <c r="D342" s="322"/>
      <c r="E342" s="322"/>
      <c r="F342" s="322"/>
      <c r="G342" s="322"/>
      <c r="H342" s="322"/>
      <c r="I342" s="322"/>
      <c r="J342" s="322"/>
      <c r="K342" s="322"/>
      <c r="L342" s="322"/>
      <c r="M342" s="323"/>
      <c r="N342" s="268" t="s">
        <v>135</v>
      </c>
      <c r="O342" s="269"/>
      <c r="P342" s="269"/>
      <c r="Q342" s="269"/>
      <c r="R342" s="269"/>
      <c r="S342" s="269"/>
      <c r="T342" s="269"/>
      <c r="U342" s="269"/>
      <c r="V342" s="284"/>
    </row>
    <row r="343" spans="1:22" ht="23.5" customHeight="1">
      <c r="B343" s="321" t="s">
        <v>124</v>
      </c>
      <c r="C343" s="322"/>
      <c r="D343" s="322"/>
      <c r="E343" s="322"/>
      <c r="F343" s="322"/>
      <c r="G343" s="322"/>
      <c r="H343" s="322"/>
      <c r="I343" s="322"/>
      <c r="J343" s="322"/>
      <c r="K343" s="322"/>
      <c r="L343" s="322"/>
      <c r="M343" s="323"/>
      <c r="N343" s="268" t="s">
        <v>136</v>
      </c>
      <c r="O343" s="269"/>
      <c r="P343" s="269"/>
      <c r="Q343" s="269"/>
      <c r="R343" s="269"/>
      <c r="S343" s="269"/>
      <c r="T343" s="269"/>
      <c r="U343" s="269"/>
      <c r="V343" s="284"/>
    </row>
    <row r="344" spans="1:22" ht="36.5" customHeight="1" thickBot="1">
      <c r="B344" s="324" t="s">
        <v>1183</v>
      </c>
      <c r="C344" s="325"/>
      <c r="D344" s="325"/>
      <c r="E344" s="325"/>
      <c r="F344" s="325"/>
      <c r="G344" s="325"/>
      <c r="H344" s="325"/>
      <c r="I344" s="325"/>
      <c r="J344" s="325"/>
      <c r="K344" s="325"/>
      <c r="L344" s="325"/>
      <c r="M344" s="326"/>
      <c r="N344" s="260" t="s">
        <v>14</v>
      </c>
      <c r="O344" s="262"/>
      <c r="P344" s="262"/>
      <c r="Q344" s="262"/>
      <c r="R344" s="262"/>
      <c r="S344" s="262"/>
      <c r="T344" s="262"/>
      <c r="U344" s="262"/>
      <c r="V344" s="263"/>
    </row>
    <row r="345" spans="1:22" s="27" customFormat="1" ht="23.5" customHeight="1">
      <c r="A345" s="46"/>
      <c r="B345" s="318" t="s">
        <v>137</v>
      </c>
      <c r="C345" s="319"/>
      <c r="D345" s="319"/>
      <c r="E345" s="319"/>
      <c r="F345" s="319" t="s">
        <v>14</v>
      </c>
      <c r="G345" s="319"/>
      <c r="H345" s="319"/>
      <c r="I345" s="319"/>
      <c r="J345" s="319"/>
      <c r="K345" s="319"/>
      <c r="L345" s="319"/>
      <c r="M345" s="320"/>
      <c r="N345" s="315" t="s">
        <v>14</v>
      </c>
      <c r="O345" s="316"/>
      <c r="P345" s="316"/>
      <c r="Q345" s="316"/>
      <c r="R345" s="316"/>
      <c r="S345" s="316"/>
      <c r="T345" s="316"/>
      <c r="U345" s="316"/>
      <c r="V345" s="317"/>
    </row>
    <row r="346" spans="1:22" s="27" customFormat="1" ht="37" customHeight="1">
      <c r="A346" s="46"/>
      <c r="B346" s="330" t="s">
        <v>1034</v>
      </c>
      <c r="C346" s="331"/>
      <c r="D346" s="331"/>
      <c r="E346" s="331"/>
      <c r="F346" s="332"/>
      <c r="G346" s="327" t="s">
        <v>138</v>
      </c>
      <c r="H346" s="328"/>
      <c r="I346" s="328"/>
      <c r="J346" s="328"/>
      <c r="K346" s="328"/>
      <c r="L346" s="328"/>
      <c r="M346" s="333"/>
      <c r="N346" s="327" t="s">
        <v>128</v>
      </c>
      <c r="O346" s="328"/>
      <c r="P346" s="328"/>
      <c r="Q346" s="328"/>
      <c r="R346" s="333"/>
      <c r="S346" s="268" t="s">
        <v>120</v>
      </c>
      <c r="T346" s="269"/>
      <c r="U346" s="269"/>
      <c r="V346" s="284"/>
    </row>
    <row r="347" spans="1:22" ht="23.5" customHeight="1">
      <c r="A347"/>
      <c r="B347" s="576" t="s">
        <v>130</v>
      </c>
      <c r="C347" s="577"/>
      <c r="D347" s="577"/>
      <c r="E347" s="577"/>
      <c r="F347" s="577"/>
      <c r="G347" s="268" t="s">
        <v>119</v>
      </c>
      <c r="H347" s="269"/>
      <c r="I347" s="269"/>
      <c r="J347" s="269"/>
      <c r="K347" s="269"/>
      <c r="L347" s="269"/>
      <c r="M347" s="285"/>
      <c r="N347" s="268" t="s">
        <v>1182</v>
      </c>
      <c r="O347" s="269"/>
      <c r="P347" s="269"/>
      <c r="Q347" s="269"/>
      <c r="R347" s="285"/>
      <c r="S347" s="268" t="s">
        <v>120</v>
      </c>
      <c r="T347" s="269"/>
      <c r="U347" s="269"/>
      <c r="V347" s="284"/>
    </row>
    <row r="348" spans="1:22" ht="23.5" customHeight="1">
      <c r="A348"/>
      <c r="B348" s="576" t="s">
        <v>131</v>
      </c>
      <c r="C348" s="577"/>
      <c r="D348" s="577"/>
      <c r="E348" s="577" t="s">
        <v>119</v>
      </c>
      <c r="F348" s="577"/>
      <c r="G348" s="268" t="s">
        <v>119</v>
      </c>
      <c r="H348" s="269"/>
      <c r="I348" s="269"/>
      <c r="J348" s="269"/>
      <c r="K348" s="269"/>
      <c r="L348" s="269"/>
      <c r="M348" s="285"/>
      <c r="N348" s="268" t="s">
        <v>1182</v>
      </c>
      <c r="O348" s="269"/>
      <c r="P348" s="269"/>
      <c r="Q348" s="269"/>
      <c r="R348" s="285"/>
      <c r="S348" s="268" t="s">
        <v>120</v>
      </c>
      <c r="T348" s="269"/>
      <c r="U348" s="269"/>
      <c r="V348" s="284"/>
    </row>
    <row r="349" spans="1:22" s="27" customFormat="1" ht="23.5" customHeight="1">
      <c r="A349" s="46"/>
      <c r="B349" s="321" t="s">
        <v>139</v>
      </c>
      <c r="C349" s="322"/>
      <c r="D349" s="322"/>
      <c r="E349" s="322"/>
      <c r="F349" s="322"/>
      <c r="G349" s="286" t="s">
        <v>14</v>
      </c>
      <c r="H349" s="287"/>
      <c r="I349" s="287"/>
      <c r="J349" s="287"/>
      <c r="K349" s="287"/>
      <c r="L349" s="287"/>
      <c r="M349" s="288"/>
      <c r="N349" s="268" t="s">
        <v>140</v>
      </c>
      <c r="O349" s="269"/>
      <c r="P349" s="269"/>
      <c r="Q349" s="269"/>
      <c r="R349" s="269"/>
      <c r="S349" s="269"/>
      <c r="T349" s="269"/>
      <c r="U349" s="269"/>
      <c r="V349" s="284"/>
    </row>
    <row r="350" spans="1:22" s="27" customFormat="1" ht="23.5" customHeight="1">
      <c r="A350" s="46"/>
      <c r="B350" s="321" t="s">
        <v>132</v>
      </c>
      <c r="C350" s="322"/>
      <c r="D350" s="322"/>
      <c r="E350" s="322"/>
      <c r="F350" s="322"/>
      <c r="G350" s="322"/>
      <c r="H350" s="322"/>
      <c r="I350" s="322"/>
      <c r="J350" s="322"/>
      <c r="K350" s="322"/>
      <c r="L350" s="322"/>
      <c r="M350" s="323"/>
      <c r="N350" s="268" t="s">
        <v>133</v>
      </c>
      <c r="O350" s="269"/>
      <c r="P350" s="269"/>
      <c r="Q350" s="269"/>
      <c r="R350" s="269"/>
      <c r="S350" s="269"/>
      <c r="T350" s="269"/>
      <c r="U350" s="269"/>
      <c r="V350" s="284"/>
    </row>
    <row r="351" spans="1:22" s="27" customFormat="1" ht="23.5" customHeight="1">
      <c r="A351" s="46"/>
      <c r="B351" s="321" t="s">
        <v>134</v>
      </c>
      <c r="C351" s="322"/>
      <c r="D351" s="322"/>
      <c r="E351" s="322"/>
      <c r="F351" s="322"/>
      <c r="G351" s="322"/>
      <c r="H351" s="322"/>
      <c r="I351" s="322"/>
      <c r="J351" s="322"/>
      <c r="K351" s="322"/>
      <c r="L351" s="322"/>
      <c r="M351" s="323"/>
      <c r="N351" s="268" t="s">
        <v>135</v>
      </c>
      <c r="O351" s="269"/>
      <c r="P351" s="269"/>
      <c r="Q351" s="269"/>
      <c r="R351" s="269"/>
      <c r="S351" s="269"/>
      <c r="T351" s="269"/>
      <c r="U351" s="269"/>
      <c r="V351" s="284"/>
    </row>
    <row r="352" spans="1:22" s="27" customFormat="1" ht="23.5" customHeight="1">
      <c r="A352" s="46"/>
      <c r="B352" s="321" t="s">
        <v>124</v>
      </c>
      <c r="C352" s="322"/>
      <c r="D352" s="322"/>
      <c r="E352" s="322"/>
      <c r="F352" s="322"/>
      <c r="G352" s="322"/>
      <c r="H352" s="322"/>
      <c r="I352" s="322"/>
      <c r="J352" s="322"/>
      <c r="K352" s="322"/>
      <c r="L352" s="322"/>
      <c r="M352" s="323"/>
      <c r="N352" s="268" t="s">
        <v>136</v>
      </c>
      <c r="O352" s="269"/>
      <c r="P352" s="269"/>
      <c r="Q352" s="269"/>
      <c r="R352" s="269"/>
      <c r="S352" s="269"/>
      <c r="T352" s="269"/>
      <c r="U352" s="269"/>
      <c r="V352" s="284"/>
    </row>
    <row r="353" spans="1:22" s="27" customFormat="1" ht="37" customHeight="1" thickBot="1">
      <c r="A353" s="46"/>
      <c r="B353" s="324" t="s">
        <v>1184</v>
      </c>
      <c r="C353" s="325"/>
      <c r="D353" s="325"/>
      <c r="E353" s="325"/>
      <c r="F353" s="325"/>
      <c r="G353" s="325"/>
      <c r="H353" s="325"/>
      <c r="I353" s="325"/>
      <c r="J353" s="325"/>
      <c r="K353" s="325"/>
      <c r="L353" s="325"/>
      <c r="M353" s="326"/>
      <c r="N353" s="260" t="s">
        <v>14</v>
      </c>
      <c r="O353" s="262"/>
      <c r="P353" s="262"/>
      <c r="Q353" s="262"/>
      <c r="R353" s="262"/>
      <c r="S353" s="262"/>
      <c r="T353" s="262"/>
      <c r="U353" s="262"/>
      <c r="V353" s="263"/>
    </row>
    <row r="354" spans="1:22" ht="23.5" customHeight="1">
      <c r="B354" s="318" t="s">
        <v>141</v>
      </c>
      <c r="C354" s="319"/>
      <c r="D354" s="319"/>
      <c r="E354" s="319"/>
      <c r="F354" s="319" t="s">
        <v>14</v>
      </c>
      <c r="G354" s="319"/>
      <c r="H354" s="319"/>
      <c r="I354" s="319"/>
      <c r="J354" s="319"/>
      <c r="K354" s="319"/>
      <c r="L354" s="319"/>
      <c r="M354" s="320"/>
      <c r="N354" s="315" t="s">
        <v>14</v>
      </c>
      <c r="O354" s="316"/>
      <c r="P354" s="316"/>
      <c r="Q354" s="316"/>
      <c r="R354" s="316"/>
      <c r="S354" s="316"/>
      <c r="T354" s="316"/>
      <c r="U354" s="316"/>
      <c r="V354" s="317"/>
    </row>
    <row r="355" spans="1:22" ht="38.25" customHeight="1">
      <c r="B355" s="945" t="s">
        <v>1094</v>
      </c>
      <c r="C355" s="946"/>
      <c r="D355" s="946"/>
      <c r="E355" s="946"/>
      <c r="F355" s="947"/>
      <c r="G355" s="327" t="s">
        <v>1093</v>
      </c>
      <c r="H355" s="328"/>
      <c r="I355" s="328"/>
      <c r="J355" s="328"/>
      <c r="K355" s="328"/>
      <c r="L355" s="328"/>
      <c r="M355" s="333"/>
      <c r="N355" s="327" t="s">
        <v>128</v>
      </c>
      <c r="O355" s="328"/>
      <c r="P355" s="328"/>
      <c r="Q355" s="328"/>
      <c r="R355" s="333"/>
      <c r="S355" s="268" t="s">
        <v>120</v>
      </c>
      <c r="T355" s="269"/>
      <c r="U355" s="269"/>
      <c r="V355" s="284"/>
    </row>
    <row r="356" spans="1:22" ht="23.5" customHeight="1">
      <c r="A356"/>
      <c r="B356" s="936" t="s">
        <v>130</v>
      </c>
      <c r="C356" s="937"/>
      <c r="D356" s="937"/>
      <c r="E356" s="937"/>
      <c r="F356" s="937"/>
      <c r="G356" s="268" t="s">
        <v>119</v>
      </c>
      <c r="H356" s="269"/>
      <c r="I356" s="269"/>
      <c r="J356" s="269"/>
      <c r="K356" s="269"/>
      <c r="L356" s="269"/>
      <c r="M356" s="285"/>
      <c r="N356" s="268" t="s">
        <v>1182</v>
      </c>
      <c r="O356" s="269"/>
      <c r="P356" s="269"/>
      <c r="Q356" s="269"/>
      <c r="R356" s="285"/>
      <c r="S356" s="268" t="s">
        <v>120</v>
      </c>
      <c r="T356" s="269"/>
      <c r="U356" s="269"/>
      <c r="V356" s="284"/>
    </row>
    <row r="357" spans="1:22" ht="23.5" customHeight="1">
      <c r="A357"/>
      <c r="B357" s="936" t="s">
        <v>131</v>
      </c>
      <c r="C357" s="937"/>
      <c r="D357" s="937"/>
      <c r="E357" s="937" t="s">
        <v>119</v>
      </c>
      <c r="F357" s="937"/>
      <c r="G357" s="268" t="s">
        <v>119</v>
      </c>
      <c r="H357" s="269"/>
      <c r="I357" s="269"/>
      <c r="J357" s="269"/>
      <c r="K357" s="269"/>
      <c r="L357" s="269"/>
      <c r="M357" s="285"/>
      <c r="N357" s="268" t="s">
        <v>1182</v>
      </c>
      <c r="O357" s="269"/>
      <c r="P357" s="269"/>
      <c r="Q357" s="269"/>
      <c r="R357" s="285"/>
      <c r="S357" s="268" t="s">
        <v>120</v>
      </c>
      <c r="T357" s="269"/>
      <c r="U357" s="269"/>
      <c r="V357" s="284"/>
    </row>
    <row r="358" spans="1:22" ht="38.5" customHeight="1">
      <c r="B358" s="334" t="s">
        <v>142</v>
      </c>
      <c r="C358" s="335"/>
      <c r="D358" s="335"/>
      <c r="E358" s="335"/>
      <c r="F358" s="336"/>
      <c r="G358" s="286" t="s">
        <v>14</v>
      </c>
      <c r="H358" s="287"/>
      <c r="I358" s="287"/>
      <c r="J358" s="287"/>
      <c r="K358" s="287"/>
      <c r="L358" s="287"/>
      <c r="M358" s="288"/>
      <c r="N358" s="268" t="s">
        <v>143</v>
      </c>
      <c r="O358" s="269"/>
      <c r="P358" s="269"/>
      <c r="Q358" s="269"/>
      <c r="R358" s="269"/>
      <c r="S358" s="269"/>
      <c r="T358" s="269"/>
      <c r="U358" s="269"/>
      <c r="V358" s="284"/>
    </row>
    <row r="359" spans="1:22" s="27" customFormat="1" ht="38.5" customHeight="1">
      <c r="B359" s="321" t="s">
        <v>132</v>
      </c>
      <c r="C359" s="322"/>
      <c r="D359" s="322"/>
      <c r="E359" s="322"/>
      <c r="F359" s="322"/>
      <c r="G359" s="322"/>
      <c r="H359" s="322"/>
      <c r="I359" s="322"/>
      <c r="J359" s="322"/>
      <c r="K359" s="322"/>
      <c r="L359" s="322"/>
      <c r="M359" s="323"/>
      <c r="N359" s="268" t="s">
        <v>133</v>
      </c>
      <c r="O359" s="269"/>
      <c r="P359" s="269"/>
      <c r="Q359" s="269"/>
      <c r="R359" s="269"/>
      <c r="S359" s="269"/>
      <c r="T359" s="269"/>
      <c r="U359" s="269"/>
      <c r="V359" s="284"/>
    </row>
    <row r="360" spans="1:22" s="27" customFormat="1" ht="38.5" customHeight="1">
      <c r="B360" s="321" t="s">
        <v>134</v>
      </c>
      <c r="C360" s="322"/>
      <c r="D360" s="322"/>
      <c r="E360" s="322"/>
      <c r="F360" s="322"/>
      <c r="G360" s="322"/>
      <c r="H360" s="322"/>
      <c r="I360" s="322"/>
      <c r="J360" s="322"/>
      <c r="K360" s="322"/>
      <c r="L360" s="322"/>
      <c r="M360" s="323"/>
      <c r="N360" s="268" t="s">
        <v>135</v>
      </c>
      <c r="O360" s="269"/>
      <c r="P360" s="269"/>
      <c r="Q360" s="269"/>
      <c r="R360" s="269"/>
      <c r="S360" s="269"/>
      <c r="T360" s="269"/>
      <c r="U360" s="269"/>
      <c r="V360" s="284"/>
    </row>
    <row r="361" spans="1:22" s="27" customFormat="1" ht="38.5" customHeight="1">
      <c r="B361" s="321" t="s">
        <v>124</v>
      </c>
      <c r="C361" s="322"/>
      <c r="D361" s="322"/>
      <c r="E361" s="322"/>
      <c r="F361" s="322"/>
      <c r="G361" s="322"/>
      <c r="H361" s="322"/>
      <c r="I361" s="322"/>
      <c r="J361" s="322"/>
      <c r="K361" s="322"/>
      <c r="L361" s="322"/>
      <c r="M361" s="323"/>
      <c r="N361" s="268" t="s">
        <v>136</v>
      </c>
      <c r="O361" s="269"/>
      <c r="P361" s="269"/>
      <c r="Q361" s="269"/>
      <c r="R361" s="269"/>
      <c r="S361" s="269"/>
      <c r="T361" s="269"/>
      <c r="U361" s="269"/>
      <c r="V361" s="284"/>
    </row>
    <row r="362" spans="1:22" s="27" customFormat="1" ht="41.25" customHeight="1" thickBot="1">
      <c r="B362" s="324" t="s">
        <v>1185</v>
      </c>
      <c r="C362" s="325"/>
      <c r="D362" s="325"/>
      <c r="E362" s="325"/>
      <c r="F362" s="325"/>
      <c r="G362" s="325"/>
      <c r="H362" s="325"/>
      <c r="I362" s="325"/>
      <c r="J362" s="325"/>
      <c r="K362" s="325"/>
      <c r="L362" s="325"/>
      <c r="M362" s="326"/>
      <c r="N362" s="260" t="s">
        <v>14</v>
      </c>
      <c r="O362" s="262"/>
      <c r="P362" s="262"/>
      <c r="Q362" s="262"/>
      <c r="R362" s="262"/>
      <c r="S362" s="262"/>
      <c r="T362" s="262"/>
      <c r="U362" s="262"/>
      <c r="V362" s="263"/>
    </row>
    <row r="363" spans="1:22" ht="150" customHeight="1" thickBot="1">
      <c r="B363" s="938" t="s">
        <v>1105</v>
      </c>
      <c r="C363" s="939"/>
      <c r="D363" s="939"/>
      <c r="E363" s="939"/>
      <c r="F363" s="939"/>
      <c r="G363" s="939"/>
      <c r="H363" s="939"/>
      <c r="I363" s="939"/>
      <c r="J363" s="940"/>
      <c r="K363" s="940"/>
      <c r="L363" s="940"/>
      <c r="M363" s="940"/>
      <c r="N363" s="940"/>
      <c r="O363" s="940"/>
      <c r="P363" s="940"/>
      <c r="Q363" s="940"/>
      <c r="R363" s="940"/>
      <c r="S363" s="940"/>
      <c r="T363" s="940"/>
      <c r="U363" s="940"/>
      <c r="V363" s="941"/>
    </row>
    <row r="364" spans="1:22" ht="23.5" customHeight="1" thickBot="1">
      <c r="B364" s="942" t="s">
        <v>1019</v>
      </c>
      <c r="C364" s="943"/>
      <c r="D364" s="943"/>
      <c r="E364" s="943"/>
      <c r="F364" s="943"/>
      <c r="G364" s="943"/>
      <c r="H364" s="943"/>
      <c r="I364" s="943"/>
      <c r="J364" s="943"/>
      <c r="K364" s="943"/>
      <c r="L364" s="943"/>
      <c r="M364" s="943"/>
      <c r="N364" s="943"/>
      <c r="O364" s="943"/>
      <c r="P364" s="943"/>
      <c r="Q364" s="943"/>
      <c r="R364" s="943"/>
      <c r="S364" s="943"/>
      <c r="T364" s="943"/>
      <c r="U364" s="943"/>
      <c r="V364" s="944"/>
    </row>
    <row r="365" spans="1:22" ht="149.5" customHeight="1" thickBot="1">
      <c r="B365" s="638" t="s">
        <v>825</v>
      </c>
      <c r="C365" s="834"/>
      <c r="D365" s="834"/>
      <c r="E365" s="834"/>
      <c r="F365" s="834"/>
      <c r="G365" s="600" t="s">
        <v>144</v>
      </c>
      <c r="H365" s="601"/>
      <c r="I365" s="601"/>
      <c r="J365" s="601"/>
      <c r="K365" s="601"/>
      <c r="L365" s="601"/>
      <c r="M365" s="601"/>
      <c r="N365" s="601"/>
      <c r="O365" s="601"/>
      <c r="P365" s="601"/>
      <c r="Q365" s="601"/>
      <c r="R365" s="601"/>
      <c r="S365" s="601"/>
      <c r="T365" s="601"/>
      <c r="U365" s="601"/>
      <c r="V365" s="602"/>
    </row>
    <row r="366" spans="1:22" ht="23.5" customHeight="1" thickBot="1">
      <c r="B366" s="25"/>
      <c r="C366" s="25"/>
      <c r="D366" s="25"/>
      <c r="E366" s="25"/>
      <c r="F366" s="25"/>
      <c r="G366" s="25"/>
      <c r="H366" s="25"/>
      <c r="I366" s="25"/>
      <c r="J366" s="25"/>
      <c r="K366" s="25"/>
      <c r="L366" s="25"/>
      <c r="M366" s="25"/>
      <c r="N366" s="25"/>
      <c r="O366" s="25"/>
      <c r="P366" s="25"/>
      <c r="Q366" s="25"/>
    </row>
    <row r="367" spans="1:22" ht="23.5" customHeight="1" thickBot="1">
      <c r="B367" s="626" t="s">
        <v>871</v>
      </c>
      <c r="C367" s="627"/>
      <c r="D367" s="627"/>
      <c r="E367" s="627"/>
      <c r="F367" s="627"/>
      <c r="G367" s="627"/>
      <c r="H367" s="627"/>
      <c r="I367" s="627"/>
      <c r="J367" s="627"/>
      <c r="K367" s="627"/>
      <c r="L367" s="627"/>
      <c r="M367" s="627"/>
      <c r="N367" s="627"/>
      <c r="O367" s="627"/>
      <c r="P367" s="627"/>
      <c r="Q367" s="627"/>
      <c r="R367" s="627"/>
      <c r="S367" s="627"/>
      <c r="T367" s="627"/>
      <c r="U367" s="627"/>
      <c r="V367" s="628"/>
    </row>
    <row r="368" spans="1:22" s="37" customFormat="1" ht="177" customHeight="1" thickBot="1">
      <c r="B368" s="1102" t="s">
        <v>1195</v>
      </c>
      <c r="C368" s="1103"/>
      <c r="D368" s="1103"/>
      <c r="E368" s="1103"/>
      <c r="F368" s="1103"/>
      <c r="G368" s="1104"/>
      <c r="H368" s="1104"/>
      <c r="I368" s="1104"/>
      <c r="J368" s="1104"/>
      <c r="K368" s="1104"/>
      <c r="L368" s="1104"/>
      <c r="M368" s="1104"/>
      <c r="N368" s="1104"/>
      <c r="O368" s="1104"/>
      <c r="P368" s="1104"/>
      <c r="Q368" s="1104"/>
      <c r="R368" s="1104"/>
      <c r="S368" s="1104"/>
      <c r="T368" s="1104"/>
      <c r="U368" s="1104"/>
      <c r="V368" s="1105"/>
    </row>
    <row r="369" spans="1:22" ht="23.5" customHeight="1" thickBot="1">
      <c r="B369" s="1"/>
      <c r="C369" s="1"/>
      <c r="D369" s="1"/>
      <c r="E369" s="1"/>
      <c r="F369" s="1"/>
      <c r="G369" s="1"/>
      <c r="H369" s="1"/>
      <c r="I369" s="1"/>
      <c r="J369" s="1"/>
      <c r="K369" s="1"/>
      <c r="L369" s="1"/>
      <c r="M369" s="1"/>
      <c r="N369" s="1"/>
      <c r="O369" s="1"/>
      <c r="P369" s="1"/>
      <c r="Q369" s="1"/>
    </row>
    <row r="370" spans="1:22" ht="23.5" customHeight="1" thickBot="1">
      <c r="B370" s="603" t="s">
        <v>145</v>
      </c>
      <c r="C370" s="604"/>
      <c r="D370" s="604"/>
      <c r="E370" s="604"/>
      <c r="F370" s="604"/>
      <c r="G370" s="604"/>
      <c r="H370" s="604"/>
      <c r="I370" s="604"/>
      <c r="J370" s="604"/>
      <c r="K370" s="604"/>
      <c r="L370" s="604"/>
      <c r="M370" s="604"/>
      <c r="N370" s="604"/>
      <c r="O370" s="604"/>
      <c r="P370" s="604"/>
      <c r="Q370" s="604"/>
      <c r="R370" s="604"/>
      <c r="S370" s="604"/>
      <c r="T370" s="604"/>
      <c r="U370" s="604"/>
      <c r="V370" s="605"/>
    </row>
    <row r="371" spans="1:22" ht="23.5" customHeight="1" thickBot="1">
      <c r="B371" s="951" t="s">
        <v>1080</v>
      </c>
      <c r="C371" s="952"/>
      <c r="D371" s="952"/>
      <c r="E371" s="952"/>
      <c r="F371" s="952"/>
      <c r="G371" s="952"/>
      <c r="H371" s="952"/>
      <c r="I371" s="952"/>
      <c r="J371" s="952"/>
      <c r="K371" s="952"/>
      <c r="L371" s="952"/>
      <c r="M371" s="952"/>
      <c r="N371" s="952"/>
      <c r="O371" s="952"/>
      <c r="P371" s="952"/>
      <c r="Q371" s="952"/>
      <c r="R371" s="952"/>
      <c r="S371" s="952"/>
      <c r="T371" s="952"/>
      <c r="U371" s="952"/>
      <c r="V371" s="953"/>
    </row>
    <row r="372" spans="1:22" ht="23.5" customHeight="1" thickBot="1">
      <c r="B372" s="1"/>
      <c r="C372" s="1"/>
      <c r="D372" s="1"/>
      <c r="E372" s="1"/>
      <c r="P372" s="17"/>
    </row>
    <row r="373" spans="1:22" ht="23.5" customHeight="1" thickBot="1">
      <c r="B373" s="586" t="s">
        <v>146</v>
      </c>
      <c r="C373" s="587"/>
      <c r="D373" s="587"/>
      <c r="E373" s="587"/>
      <c r="F373" s="587"/>
      <c r="G373" s="587"/>
      <c r="H373" s="587"/>
      <c r="I373" s="587"/>
      <c r="J373" s="587"/>
      <c r="K373" s="587"/>
      <c r="L373" s="587"/>
      <c r="M373" s="587"/>
      <c r="N373" s="587"/>
      <c r="O373" s="587"/>
      <c r="P373" s="587"/>
      <c r="Q373" s="587"/>
      <c r="R373" s="587"/>
      <c r="S373" s="587"/>
      <c r="T373" s="587"/>
      <c r="U373" s="587"/>
      <c r="V373" s="588"/>
    </row>
    <row r="374" spans="1:22" s="38" customFormat="1" ht="22.5" customHeight="1">
      <c r="A374" s="35"/>
      <c r="B374" s="949"/>
      <c r="C374" s="950"/>
      <c r="D374" s="950"/>
      <c r="E374" s="950"/>
      <c r="F374" s="950"/>
      <c r="G374" s="950"/>
      <c r="H374" s="557" t="s">
        <v>35</v>
      </c>
      <c r="I374" s="557"/>
      <c r="J374" s="557"/>
      <c r="K374" s="557" t="s">
        <v>38</v>
      </c>
      <c r="L374" s="557"/>
      <c r="M374" s="557"/>
      <c r="N374" s="557" t="s">
        <v>39</v>
      </c>
      <c r="O374" s="557"/>
      <c r="P374" s="557"/>
      <c r="Q374" s="557" t="s">
        <v>40</v>
      </c>
      <c r="R374" s="557"/>
      <c r="S374" s="557"/>
      <c r="T374" s="557" t="s">
        <v>41</v>
      </c>
      <c r="U374" s="557"/>
      <c r="V374" s="596"/>
    </row>
    <row r="375" spans="1:22" ht="23.5" customHeight="1">
      <c r="B375" s="246" t="s">
        <v>147</v>
      </c>
      <c r="C375" s="289"/>
      <c r="D375" s="289"/>
      <c r="E375" s="289"/>
      <c r="F375" s="289"/>
      <c r="G375" s="289"/>
      <c r="H375" s="241" t="s">
        <v>148</v>
      </c>
      <c r="I375" s="241"/>
      <c r="J375" s="241"/>
      <c r="K375" s="241" t="s">
        <v>148</v>
      </c>
      <c r="L375" s="241"/>
      <c r="M375" s="241"/>
      <c r="N375" s="241" t="s">
        <v>148</v>
      </c>
      <c r="O375" s="241"/>
      <c r="P375" s="241"/>
      <c r="Q375" s="241" t="s">
        <v>148</v>
      </c>
      <c r="R375" s="241"/>
      <c r="S375" s="241"/>
      <c r="T375" s="241" t="s">
        <v>148</v>
      </c>
      <c r="U375" s="241"/>
      <c r="V375" s="248"/>
    </row>
    <row r="376" spans="1:22" ht="51.75" customHeight="1">
      <c r="A376"/>
      <c r="B376" s="239" t="s">
        <v>1081</v>
      </c>
      <c r="C376" s="240"/>
      <c r="D376" s="240"/>
      <c r="E376" s="240"/>
      <c r="F376" s="240"/>
      <c r="G376" s="240"/>
      <c r="H376" s="241" t="s">
        <v>148</v>
      </c>
      <c r="I376" s="241"/>
      <c r="J376" s="241"/>
      <c r="K376" s="241" t="s">
        <v>148</v>
      </c>
      <c r="L376" s="241"/>
      <c r="M376" s="241"/>
      <c r="N376" s="241" t="s">
        <v>148</v>
      </c>
      <c r="O376" s="241"/>
      <c r="P376" s="241"/>
      <c r="Q376" s="241" t="s">
        <v>148</v>
      </c>
      <c r="R376" s="241"/>
      <c r="S376" s="241"/>
      <c r="T376" s="241" t="s">
        <v>148</v>
      </c>
      <c r="U376" s="241"/>
      <c r="V376" s="248"/>
    </row>
    <row r="377" spans="1:22" ht="38.15" customHeight="1">
      <c r="B377" s="246" t="s">
        <v>149</v>
      </c>
      <c r="C377" s="289"/>
      <c r="D377" s="289"/>
      <c r="E377" s="289"/>
      <c r="F377" s="289"/>
      <c r="G377" s="289"/>
      <c r="H377" s="241" t="s">
        <v>14</v>
      </c>
      <c r="I377" s="241" t="s">
        <v>14</v>
      </c>
      <c r="J377" s="241"/>
      <c r="K377" s="241" t="s">
        <v>14</v>
      </c>
      <c r="L377" s="241" t="s">
        <v>14</v>
      </c>
      <c r="M377" s="241"/>
      <c r="N377" s="241" t="s">
        <v>14</v>
      </c>
      <c r="O377" s="241" t="s">
        <v>14</v>
      </c>
      <c r="P377" s="241"/>
      <c r="Q377" s="241" t="s">
        <v>14</v>
      </c>
      <c r="R377" s="241" t="s">
        <v>14</v>
      </c>
      <c r="S377" s="241"/>
      <c r="T377" s="241" t="s">
        <v>14</v>
      </c>
      <c r="U377" s="241" t="s">
        <v>14</v>
      </c>
      <c r="V377" s="248"/>
    </row>
    <row r="378" spans="1:22" ht="38.15" customHeight="1">
      <c r="A378"/>
      <c r="B378" s="246" t="s">
        <v>1084</v>
      </c>
      <c r="C378" s="289"/>
      <c r="D378" s="289"/>
      <c r="E378" s="289"/>
      <c r="F378" s="289"/>
      <c r="G378" s="289"/>
      <c r="H378" s="241" t="s">
        <v>1085</v>
      </c>
      <c r="I378" s="241" t="s">
        <v>150</v>
      </c>
      <c r="J378" s="241"/>
      <c r="K378" s="241" t="s">
        <v>1085</v>
      </c>
      <c r="L378" s="241" t="s">
        <v>150</v>
      </c>
      <c r="M378" s="241"/>
      <c r="N378" s="241" t="s">
        <v>1085</v>
      </c>
      <c r="O378" s="241" t="s">
        <v>150</v>
      </c>
      <c r="P378" s="241"/>
      <c r="Q378" s="241" t="s">
        <v>1085</v>
      </c>
      <c r="R378" s="241" t="s">
        <v>150</v>
      </c>
      <c r="S378" s="241"/>
      <c r="T378" s="241" t="s">
        <v>1085</v>
      </c>
      <c r="U378" s="241" t="s">
        <v>150</v>
      </c>
      <c r="V378" s="248"/>
    </row>
    <row r="379" spans="1:22" ht="34.5" customHeight="1" thickBot="1">
      <c r="B379" s="961" t="s">
        <v>1082</v>
      </c>
      <c r="C379" s="962"/>
      <c r="D379" s="962"/>
      <c r="E379" s="962"/>
      <c r="F379" s="962"/>
      <c r="G379" s="962"/>
      <c r="H379" s="594" t="s">
        <v>1083</v>
      </c>
      <c r="I379" s="594"/>
      <c r="J379" s="594"/>
      <c r="K379" s="594" t="s">
        <v>1083</v>
      </c>
      <c r="L379" s="594"/>
      <c r="M379" s="594"/>
      <c r="N379" s="594" t="s">
        <v>1083</v>
      </c>
      <c r="O379" s="594"/>
      <c r="P379" s="594"/>
      <c r="Q379" s="594" t="s">
        <v>1083</v>
      </c>
      <c r="R379" s="594"/>
      <c r="S379" s="594"/>
      <c r="T379" s="594" t="s">
        <v>1083</v>
      </c>
      <c r="U379" s="594"/>
      <c r="V379" s="595"/>
    </row>
    <row r="380" spans="1:22" ht="23.5" customHeight="1" thickBot="1">
      <c r="B380" s="1"/>
      <c r="C380" s="1"/>
      <c r="D380" s="1"/>
      <c r="E380" s="1"/>
      <c r="F380" s="1"/>
      <c r="G380" s="1"/>
      <c r="H380" s="1"/>
      <c r="I380" s="1"/>
      <c r="J380" s="1"/>
      <c r="K380" s="1"/>
      <c r="L380" s="1"/>
      <c r="M380" s="1"/>
      <c r="N380" s="1"/>
      <c r="O380" s="1"/>
      <c r="P380" s="1"/>
      <c r="Q380" s="1"/>
    </row>
    <row r="381" spans="1:22" ht="23.5" customHeight="1" thickBot="1">
      <c r="B381" s="603" t="s">
        <v>151</v>
      </c>
      <c r="C381" s="604"/>
      <c r="D381" s="604"/>
      <c r="E381" s="604"/>
      <c r="F381" s="604"/>
      <c r="G381" s="604"/>
      <c r="H381" s="604"/>
      <c r="I381" s="604"/>
      <c r="J381" s="604"/>
      <c r="K381" s="604"/>
      <c r="L381" s="604"/>
      <c r="M381" s="604"/>
      <c r="N381" s="604"/>
      <c r="O381" s="604"/>
      <c r="P381" s="604"/>
      <c r="Q381" s="604"/>
      <c r="R381" s="604"/>
      <c r="S381" s="604"/>
      <c r="T381" s="604"/>
      <c r="U381" s="604"/>
      <c r="V381" s="605"/>
    </row>
    <row r="382" spans="1:22" ht="23.5" customHeight="1" thickBot="1">
      <c r="B382" s="951" t="s">
        <v>1086</v>
      </c>
      <c r="C382" s="952"/>
      <c r="D382" s="952"/>
      <c r="E382" s="952"/>
      <c r="F382" s="952"/>
      <c r="G382" s="952"/>
      <c r="H382" s="952"/>
      <c r="I382" s="952"/>
      <c r="J382" s="952"/>
      <c r="K382" s="952"/>
      <c r="L382" s="952"/>
      <c r="M382" s="952"/>
      <c r="N382" s="952"/>
      <c r="O382" s="952"/>
      <c r="P382" s="952"/>
      <c r="Q382" s="952"/>
      <c r="R382" s="952"/>
      <c r="S382" s="952"/>
      <c r="T382" s="952"/>
      <c r="U382" s="952"/>
      <c r="V382" s="953"/>
    </row>
    <row r="383" spans="1:22" ht="23.5" customHeight="1" thickBot="1">
      <c r="B383" s="1"/>
      <c r="C383" s="1"/>
      <c r="D383" s="1"/>
      <c r="E383" s="1"/>
      <c r="F383" s="1"/>
      <c r="G383" s="1"/>
      <c r="H383" s="1"/>
      <c r="I383" s="1"/>
      <c r="J383" s="1"/>
      <c r="K383" s="1"/>
      <c r="L383" s="1"/>
      <c r="M383" s="1"/>
      <c r="N383" s="1"/>
      <c r="O383" s="1"/>
      <c r="P383" s="1"/>
      <c r="Q383" s="1"/>
    </row>
    <row r="384" spans="1:22" ht="23.5" customHeight="1" thickBot="1">
      <c r="B384" s="603" t="s">
        <v>152</v>
      </c>
      <c r="C384" s="604"/>
      <c r="D384" s="604"/>
      <c r="E384" s="604"/>
      <c r="F384" s="604"/>
      <c r="G384" s="604"/>
      <c r="H384" s="604"/>
      <c r="I384" s="604"/>
      <c r="J384" s="604"/>
      <c r="K384" s="604"/>
      <c r="L384" s="604"/>
      <c r="M384" s="604"/>
      <c r="N384" s="604"/>
      <c r="O384" s="604"/>
      <c r="P384" s="604"/>
      <c r="Q384" s="604"/>
      <c r="R384" s="604"/>
      <c r="S384" s="604"/>
      <c r="T384" s="604"/>
      <c r="U384" s="604"/>
      <c r="V384" s="605"/>
    </row>
    <row r="385" spans="1:22" ht="23.5" customHeight="1" thickBot="1">
      <c r="B385" s="975" t="s">
        <v>872</v>
      </c>
      <c r="C385" s="976"/>
      <c r="D385" s="976"/>
      <c r="E385" s="976"/>
      <c r="F385" s="976"/>
      <c r="G385" s="976"/>
      <c r="H385" s="976"/>
      <c r="I385" s="976"/>
      <c r="J385" s="976"/>
      <c r="K385" s="976"/>
      <c r="L385" s="976"/>
      <c r="M385" s="976"/>
      <c r="N385" s="976"/>
      <c r="O385" s="976"/>
      <c r="P385" s="976"/>
      <c r="Q385" s="976"/>
      <c r="R385" s="976"/>
      <c r="S385" s="976"/>
      <c r="T385" s="976"/>
      <c r="U385" s="976"/>
      <c r="V385" s="977"/>
    </row>
    <row r="386" spans="1:22" ht="23.5" customHeight="1">
      <c r="B386" s="337" t="s">
        <v>153</v>
      </c>
      <c r="C386" s="598"/>
      <c r="D386" s="598"/>
      <c r="E386" s="598"/>
      <c r="F386" s="338" t="s">
        <v>154</v>
      </c>
      <c r="G386" s="598"/>
      <c r="H386" s="598"/>
      <c r="I386" s="598"/>
      <c r="J386" s="338" t="s">
        <v>155</v>
      </c>
      <c r="K386" s="338"/>
      <c r="L386" s="338"/>
      <c r="M386" s="338"/>
      <c r="N386" s="338"/>
      <c r="O386" s="338"/>
      <c r="P386" s="338"/>
      <c r="Q386" s="338"/>
      <c r="R386" s="338"/>
      <c r="S386" s="338"/>
      <c r="T386" s="338" t="s">
        <v>156</v>
      </c>
      <c r="U386" s="598"/>
      <c r="V386" s="599"/>
    </row>
    <row r="387" spans="1:22" ht="23.5" customHeight="1">
      <c r="B387" s="597" t="s">
        <v>157</v>
      </c>
      <c r="C387" s="341"/>
      <c r="D387" s="341"/>
      <c r="E387" s="341"/>
      <c r="F387" s="241" t="s">
        <v>158</v>
      </c>
      <c r="G387" s="341"/>
      <c r="H387" s="341"/>
      <c r="I387" s="341"/>
      <c r="J387" s="948" t="s">
        <v>159</v>
      </c>
      <c r="K387" s="948"/>
      <c r="L387" s="948"/>
      <c r="M387" s="948"/>
      <c r="N387" s="948"/>
      <c r="O387" s="948"/>
      <c r="P387" s="948"/>
      <c r="Q387" s="948"/>
      <c r="R387" s="948"/>
      <c r="S387" s="948"/>
      <c r="T387" s="241" t="s">
        <v>160</v>
      </c>
      <c r="U387" s="341"/>
      <c r="V387" s="342"/>
    </row>
    <row r="388" spans="1:22" ht="23.5" customHeight="1">
      <c r="B388" s="597" t="s">
        <v>161</v>
      </c>
      <c r="C388" s="341"/>
      <c r="D388" s="341"/>
      <c r="E388" s="341"/>
      <c r="F388" s="241" t="s">
        <v>158</v>
      </c>
      <c r="G388" s="341"/>
      <c r="H388" s="341"/>
      <c r="I388" s="341"/>
      <c r="J388" s="948" t="s">
        <v>159</v>
      </c>
      <c r="K388" s="948"/>
      <c r="L388" s="948"/>
      <c r="M388" s="948"/>
      <c r="N388" s="948"/>
      <c r="O388" s="948" t="s">
        <v>160</v>
      </c>
      <c r="P388" s="948"/>
      <c r="Q388" s="948"/>
      <c r="R388" s="948"/>
      <c r="S388" s="948"/>
      <c r="T388" s="241" t="s">
        <v>160</v>
      </c>
      <c r="U388" s="341"/>
      <c r="V388" s="342"/>
    </row>
    <row r="389" spans="1:22" ht="23.5" customHeight="1">
      <c r="B389" s="597" t="s">
        <v>162</v>
      </c>
      <c r="C389" s="341"/>
      <c r="D389" s="341"/>
      <c r="E389" s="341"/>
      <c r="F389" s="241" t="s">
        <v>158</v>
      </c>
      <c r="G389" s="341"/>
      <c r="H389" s="341"/>
      <c r="I389" s="341"/>
      <c r="J389" s="948" t="s">
        <v>159</v>
      </c>
      <c r="K389" s="948"/>
      <c r="L389" s="948"/>
      <c r="M389" s="948"/>
      <c r="N389" s="948"/>
      <c r="O389" s="948" t="s">
        <v>160</v>
      </c>
      <c r="P389" s="948"/>
      <c r="Q389" s="948"/>
      <c r="R389" s="948"/>
      <c r="S389" s="948"/>
      <c r="T389" s="241" t="s">
        <v>160</v>
      </c>
      <c r="U389" s="341"/>
      <c r="V389" s="342"/>
    </row>
    <row r="390" spans="1:22" ht="23.5" customHeight="1">
      <c r="B390" s="597" t="s">
        <v>163</v>
      </c>
      <c r="C390" s="341"/>
      <c r="D390" s="341"/>
      <c r="E390" s="341"/>
      <c r="F390" s="241" t="s">
        <v>158</v>
      </c>
      <c r="G390" s="341"/>
      <c r="H390" s="341"/>
      <c r="I390" s="341"/>
      <c r="J390" s="948" t="s">
        <v>159</v>
      </c>
      <c r="K390" s="948"/>
      <c r="L390" s="948"/>
      <c r="M390" s="948"/>
      <c r="N390" s="948"/>
      <c r="O390" s="948" t="s">
        <v>160</v>
      </c>
      <c r="P390" s="948"/>
      <c r="Q390" s="948"/>
      <c r="R390" s="948"/>
      <c r="S390" s="948"/>
      <c r="T390" s="241" t="s">
        <v>160</v>
      </c>
      <c r="U390" s="341"/>
      <c r="V390" s="342"/>
    </row>
    <row r="391" spans="1:22" ht="24.75" customHeight="1">
      <c r="B391" s="597" t="s">
        <v>164</v>
      </c>
      <c r="C391" s="341"/>
      <c r="D391" s="341"/>
      <c r="E391" s="341"/>
      <c r="F391" s="241" t="s">
        <v>158</v>
      </c>
      <c r="G391" s="341"/>
      <c r="H391" s="341"/>
      <c r="I391" s="341"/>
      <c r="J391" s="948" t="s">
        <v>159</v>
      </c>
      <c r="K391" s="948"/>
      <c r="L391" s="948"/>
      <c r="M391" s="948"/>
      <c r="N391" s="948"/>
      <c r="O391" s="948" t="s">
        <v>160</v>
      </c>
      <c r="P391" s="948"/>
      <c r="Q391" s="948"/>
      <c r="R391" s="948"/>
      <c r="S391" s="948"/>
      <c r="T391" s="241" t="s">
        <v>160</v>
      </c>
      <c r="U391" s="341"/>
      <c r="V391" s="342"/>
    </row>
    <row r="392" spans="1:22" ht="23.5" customHeight="1">
      <c r="B392" s="597" t="s">
        <v>1087</v>
      </c>
      <c r="C392" s="341"/>
      <c r="D392" s="341"/>
      <c r="E392" s="341"/>
      <c r="F392" s="241" t="s">
        <v>158</v>
      </c>
      <c r="G392" s="341"/>
      <c r="H392" s="341"/>
      <c r="I392" s="341"/>
      <c r="J392" s="948" t="s">
        <v>159</v>
      </c>
      <c r="K392" s="948"/>
      <c r="L392" s="948"/>
      <c r="M392" s="948"/>
      <c r="N392" s="948"/>
      <c r="O392" s="948" t="s">
        <v>160</v>
      </c>
      <c r="P392" s="948"/>
      <c r="Q392" s="948"/>
      <c r="R392" s="948"/>
      <c r="S392" s="948"/>
      <c r="T392" s="241" t="s">
        <v>160</v>
      </c>
      <c r="U392" s="341"/>
      <c r="V392" s="342"/>
    </row>
    <row r="393" spans="1:22" ht="23.5" customHeight="1" thickBot="1">
      <c r="B393" s="621" t="s">
        <v>1088</v>
      </c>
      <c r="C393" s="363"/>
      <c r="D393" s="363"/>
      <c r="E393" s="363"/>
      <c r="F393" s="283" t="s">
        <v>158</v>
      </c>
      <c r="G393" s="363"/>
      <c r="H393" s="363"/>
      <c r="I393" s="363"/>
      <c r="J393" s="958" t="s">
        <v>159</v>
      </c>
      <c r="K393" s="958"/>
      <c r="L393" s="958"/>
      <c r="M393" s="958"/>
      <c r="N393" s="958"/>
      <c r="O393" s="958" t="s">
        <v>160</v>
      </c>
      <c r="P393" s="958"/>
      <c r="Q393" s="958"/>
      <c r="R393" s="958"/>
      <c r="S393" s="958"/>
      <c r="T393" s="283" t="s">
        <v>160</v>
      </c>
      <c r="U393" s="363"/>
      <c r="V393" s="364"/>
    </row>
    <row r="394" spans="1:22" ht="23.5" customHeight="1" thickBot="1">
      <c r="B394" s="1"/>
      <c r="C394" s="1"/>
      <c r="D394" s="1"/>
      <c r="E394" s="1"/>
      <c r="F394" s="1"/>
      <c r="G394" s="1"/>
      <c r="H394" s="1"/>
      <c r="I394" s="1"/>
      <c r="J394" s="1"/>
      <c r="K394" s="1"/>
      <c r="L394" s="1"/>
      <c r="M394" s="1"/>
      <c r="N394" s="1"/>
      <c r="O394" s="1"/>
      <c r="P394" s="1"/>
      <c r="Q394" s="1"/>
    </row>
    <row r="395" spans="1:22" ht="23.5" customHeight="1" thickBot="1">
      <c r="B395" s="626" t="s">
        <v>165</v>
      </c>
      <c r="C395" s="627"/>
      <c r="D395" s="627"/>
      <c r="E395" s="627"/>
      <c r="F395" s="627"/>
      <c r="G395" s="627"/>
      <c r="H395" s="627"/>
      <c r="I395" s="627"/>
      <c r="J395" s="627"/>
      <c r="K395" s="627"/>
      <c r="L395" s="627"/>
      <c r="M395" s="627"/>
      <c r="N395" s="627"/>
      <c r="O395" s="627"/>
      <c r="P395" s="627"/>
      <c r="Q395" s="627"/>
      <c r="R395" s="627"/>
      <c r="S395" s="627"/>
      <c r="T395" s="627"/>
      <c r="U395" s="627"/>
      <c r="V395" s="628"/>
    </row>
    <row r="396" spans="1:22" ht="7.5" customHeight="1" thickBot="1">
      <c r="B396" s="1"/>
      <c r="C396" s="1"/>
      <c r="D396" s="1"/>
      <c r="E396" s="1"/>
      <c r="P396" s="17"/>
    </row>
    <row r="397" spans="1:22" ht="23.15" customHeight="1" thickBot="1">
      <c r="A397" s="43"/>
      <c r="B397" s="586" t="s">
        <v>721</v>
      </c>
      <c r="C397" s="587"/>
      <c r="D397" s="587"/>
      <c r="E397" s="587"/>
      <c r="F397" s="587"/>
      <c r="G397" s="587"/>
      <c r="H397" s="587"/>
      <c r="I397" s="587"/>
      <c r="J397" s="587"/>
      <c r="K397" s="587"/>
      <c r="L397" s="587"/>
      <c r="M397" s="587"/>
      <c r="N397" s="587"/>
      <c r="O397" s="587"/>
      <c r="P397" s="587"/>
      <c r="Q397" s="587"/>
      <c r="R397" s="587"/>
      <c r="S397" s="587"/>
      <c r="T397" s="587"/>
      <c r="U397" s="587"/>
      <c r="V397" s="588"/>
    </row>
    <row r="398" spans="1:22" ht="83.25" customHeight="1" thickBot="1">
      <c r="A398" s="43"/>
      <c r="B398" s="975" t="s">
        <v>1204</v>
      </c>
      <c r="C398" s="976"/>
      <c r="D398" s="976"/>
      <c r="E398" s="976"/>
      <c r="F398" s="976"/>
      <c r="G398" s="976"/>
      <c r="H398" s="976"/>
      <c r="I398" s="976"/>
      <c r="J398" s="976"/>
      <c r="K398" s="976"/>
      <c r="L398" s="976"/>
      <c r="M398" s="976"/>
      <c r="N398" s="976"/>
      <c r="O398" s="976"/>
      <c r="P398" s="976"/>
      <c r="Q398" s="976"/>
      <c r="R398" s="976"/>
      <c r="S398" s="976"/>
      <c r="T398" s="976"/>
      <c r="U398" s="976"/>
      <c r="V398" s="977"/>
    </row>
    <row r="399" spans="1:22" ht="80.25" customHeight="1">
      <c r="B399" s="337" t="s">
        <v>166</v>
      </c>
      <c r="C399" s="338"/>
      <c r="D399" s="338"/>
      <c r="E399" s="338"/>
      <c r="F399" s="338"/>
      <c r="G399" s="338" t="s">
        <v>167</v>
      </c>
      <c r="H399" s="338"/>
      <c r="I399" s="338"/>
      <c r="J399" s="338" t="s">
        <v>168</v>
      </c>
      <c r="K399" s="338"/>
      <c r="L399" s="338"/>
      <c r="M399" s="572" t="s">
        <v>169</v>
      </c>
      <c r="N399" s="572"/>
      <c r="O399" s="338" t="s">
        <v>170</v>
      </c>
      <c r="P399" s="338"/>
      <c r="Q399" s="338"/>
      <c r="R399" s="338"/>
      <c r="S399" s="338"/>
      <c r="T399" s="338"/>
      <c r="U399" s="338"/>
      <c r="V399" s="359"/>
    </row>
    <row r="400" spans="1:22" ht="51.65" customHeight="1">
      <c r="B400" s="246" t="s">
        <v>171</v>
      </c>
      <c r="C400" s="247"/>
      <c r="D400" s="247"/>
      <c r="E400" s="247"/>
      <c r="F400" s="247"/>
      <c r="G400" s="241"/>
      <c r="H400" s="241"/>
      <c r="I400" s="241"/>
      <c r="J400" s="241"/>
      <c r="K400" s="241"/>
      <c r="L400" s="241"/>
      <c r="M400" s="241" t="s">
        <v>14</v>
      </c>
      <c r="N400" s="241"/>
      <c r="O400" s="241" t="s">
        <v>172</v>
      </c>
      <c r="P400" s="241"/>
      <c r="Q400" s="241"/>
      <c r="R400" s="241"/>
      <c r="S400" s="241"/>
      <c r="T400" s="241"/>
      <c r="U400" s="241"/>
      <c r="V400" s="248"/>
    </row>
    <row r="401" spans="1:22" ht="51.65" customHeight="1">
      <c r="A401" t="s">
        <v>1020</v>
      </c>
      <c r="B401" s="246" t="s">
        <v>1021</v>
      </c>
      <c r="C401" s="247"/>
      <c r="D401" s="247"/>
      <c r="E401" s="247"/>
      <c r="F401" s="247"/>
      <c r="G401" s="241"/>
      <c r="H401" s="241"/>
      <c r="I401" s="241"/>
      <c r="J401" s="241"/>
      <c r="K401" s="241"/>
      <c r="L401" s="241"/>
      <c r="M401" s="241" t="s">
        <v>14</v>
      </c>
      <c r="N401" s="241"/>
      <c r="O401" s="241" t="s">
        <v>172</v>
      </c>
      <c r="P401" s="241" t="s">
        <v>172</v>
      </c>
      <c r="Q401" s="241"/>
      <c r="R401" s="241" t="s">
        <v>172</v>
      </c>
      <c r="S401" s="241"/>
      <c r="T401" s="241"/>
      <c r="U401" s="241"/>
      <c r="V401" s="248"/>
    </row>
    <row r="402" spans="1:22" ht="51.65" customHeight="1">
      <c r="A402"/>
      <c r="B402" s="246" t="s">
        <v>1022</v>
      </c>
      <c r="C402" s="247"/>
      <c r="D402" s="247"/>
      <c r="E402" s="247"/>
      <c r="F402" s="247"/>
      <c r="G402" s="241"/>
      <c r="H402" s="241"/>
      <c r="I402" s="241"/>
      <c r="J402" s="241"/>
      <c r="K402" s="241"/>
      <c r="L402" s="241"/>
      <c r="M402" s="241" t="s">
        <v>14</v>
      </c>
      <c r="N402" s="241"/>
      <c r="O402" s="241" t="s">
        <v>172</v>
      </c>
      <c r="P402" s="241" t="s">
        <v>172</v>
      </c>
      <c r="Q402" s="241"/>
      <c r="R402" s="241" t="s">
        <v>172</v>
      </c>
      <c r="S402" s="241"/>
      <c r="T402" s="241"/>
      <c r="U402" s="241"/>
      <c r="V402" s="248"/>
    </row>
    <row r="403" spans="1:22" ht="38.5" customHeight="1">
      <c r="B403" s="246" t="s">
        <v>1023</v>
      </c>
      <c r="C403" s="247"/>
      <c r="D403" s="247"/>
      <c r="E403" s="247"/>
      <c r="F403" s="247"/>
      <c r="G403" s="241"/>
      <c r="H403" s="241"/>
      <c r="I403" s="241"/>
      <c r="J403" s="241"/>
      <c r="K403" s="241"/>
      <c r="L403" s="241"/>
      <c r="M403" s="241" t="s">
        <v>14</v>
      </c>
      <c r="N403" s="241"/>
      <c r="O403" s="241" t="s">
        <v>172</v>
      </c>
      <c r="P403" s="241" t="s">
        <v>172</v>
      </c>
      <c r="Q403" s="241"/>
      <c r="R403" s="241" t="s">
        <v>172</v>
      </c>
      <c r="S403" s="241"/>
      <c r="T403" s="241"/>
      <c r="U403" s="241"/>
      <c r="V403" s="248"/>
    </row>
    <row r="404" spans="1:22" ht="38.5" customHeight="1">
      <c r="B404" s="246" t="s">
        <v>174</v>
      </c>
      <c r="C404" s="247"/>
      <c r="D404" s="247"/>
      <c r="E404" s="247" t="s">
        <v>173</v>
      </c>
      <c r="F404" s="247"/>
      <c r="G404" s="241"/>
      <c r="H404" s="241"/>
      <c r="I404" s="241"/>
      <c r="J404" s="241"/>
      <c r="K404" s="241"/>
      <c r="L404" s="241"/>
      <c r="M404" s="241" t="s">
        <v>14</v>
      </c>
      <c r="N404" s="241"/>
      <c r="O404" s="241" t="s">
        <v>172</v>
      </c>
      <c r="P404" s="241" t="s">
        <v>172</v>
      </c>
      <c r="Q404" s="241"/>
      <c r="R404" s="241" t="s">
        <v>172</v>
      </c>
      <c r="S404" s="241"/>
      <c r="T404" s="241"/>
      <c r="U404" s="241"/>
      <c r="V404" s="248"/>
    </row>
    <row r="405" spans="1:22" ht="38.5" customHeight="1">
      <c r="B405" s="246" t="s">
        <v>1024</v>
      </c>
      <c r="C405" s="247"/>
      <c r="D405" s="247"/>
      <c r="E405" s="247" t="s">
        <v>173</v>
      </c>
      <c r="F405" s="247"/>
      <c r="G405" s="241"/>
      <c r="H405" s="241"/>
      <c r="I405" s="241"/>
      <c r="J405" s="241"/>
      <c r="K405" s="241"/>
      <c r="L405" s="241"/>
      <c r="M405" s="241" t="s">
        <v>14</v>
      </c>
      <c r="N405" s="241"/>
      <c r="O405" s="241" t="s">
        <v>172</v>
      </c>
      <c r="P405" s="241" t="s">
        <v>172</v>
      </c>
      <c r="Q405" s="241"/>
      <c r="R405" s="241" t="s">
        <v>172</v>
      </c>
      <c r="S405" s="241"/>
      <c r="T405" s="241"/>
      <c r="U405" s="241"/>
      <c r="V405" s="248"/>
    </row>
    <row r="406" spans="1:22" ht="38.5" customHeight="1">
      <c r="B406" s="246" t="s">
        <v>175</v>
      </c>
      <c r="C406" s="247"/>
      <c r="D406" s="247"/>
      <c r="E406" s="247" t="s">
        <v>173</v>
      </c>
      <c r="F406" s="247"/>
      <c r="G406" s="241"/>
      <c r="H406" s="241"/>
      <c r="I406" s="241"/>
      <c r="J406" s="241"/>
      <c r="K406" s="241"/>
      <c r="L406" s="241"/>
      <c r="M406" s="241" t="s">
        <v>14</v>
      </c>
      <c r="N406" s="241"/>
      <c r="O406" s="241" t="s">
        <v>172</v>
      </c>
      <c r="P406" s="241" t="s">
        <v>172</v>
      </c>
      <c r="Q406" s="241"/>
      <c r="R406" s="241" t="s">
        <v>172</v>
      </c>
      <c r="S406" s="241"/>
      <c r="T406" s="241"/>
      <c r="U406" s="241"/>
      <c r="V406" s="248"/>
    </row>
    <row r="407" spans="1:22" ht="38.5" customHeight="1">
      <c r="B407" s="246" t="s">
        <v>176</v>
      </c>
      <c r="C407" s="247"/>
      <c r="D407" s="247"/>
      <c r="E407" s="247" t="s">
        <v>173</v>
      </c>
      <c r="F407" s="247"/>
      <c r="G407" s="241"/>
      <c r="H407" s="241"/>
      <c r="I407" s="241"/>
      <c r="J407" s="241"/>
      <c r="K407" s="241"/>
      <c r="L407" s="241"/>
      <c r="M407" s="241" t="s">
        <v>14</v>
      </c>
      <c r="N407" s="241"/>
      <c r="O407" s="241" t="s">
        <v>172</v>
      </c>
      <c r="P407" s="241" t="s">
        <v>172</v>
      </c>
      <c r="Q407" s="241"/>
      <c r="R407" s="241" t="s">
        <v>172</v>
      </c>
      <c r="S407" s="241"/>
      <c r="T407" s="241"/>
      <c r="U407" s="241"/>
      <c r="V407" s="248"/>
    </row>
    <row r="408" spans="1:22" ht="38.5" customHeight="1">
      <c r="B408" s="246" t="s">
        <v>177</v>
      </c>
      <c r="C408" s="247"/>
      <c r="D408" s="247"/>
      <c r="E408" s="247" t="s">
        <v>178</v>
      </c>
      <c r="F408" s="247"/>
      <c r="G408" s="241"/>
      <c r="H408" s="241"/>
      <c r="I408" s="241"/>
      <c r="J408" s="241"/>
      <c r="K408" s="241"/>
      <c r="L408" s="241"/>
      <c r="M408" s="241" t="s">
        <v>14</v>
      </c>
      <c r="N408" s="241"/>
      <c r="O408" s="241" t="s">
        <v>172</v>
      </c>
      <c r="P408" s="241" t="s">
        <v>172</v>
      </c>
      <c r="Q408" s="241"/>
      <c r="R408" s="241" t="s">
        <v>172</v>
      </c>
      <c r="S408" s="241"/>
      <c r="T408" s="241"/>
      <c r="U408" s="241"/>
      <c r="V408" s="248"/>
    </row>
    <row r="409" spans="1:22" ht="38.5" customHeight="1">
      <c r="B409" s="246" t="s">
        <v>179</v>
      </c>
      <c r="C409" s="247"/>
      <c r="D409" s="247"/>
      <c r="E409" s="247" t="s">
        <v>178</v>
      </c>
      <c r="F409" s="247"/>
      <c r="G409" s="241"/>
      <c r="H409" s="241"/>
      <c r="I409" s="241"/>
      <c r="J409" s="241"/>
      <c r="K409" s="241"/>
      <c r="L409" s="241"/>
      <c r="M409" s="241" t="s">
        <v>14</v>
      </c>
      <c r="N409" s="241"/>
      <c r="O409" s="241" t="s">
        <v>172</v>
      </c>
      <c r="P409" s="241" t="s">
        <v>172</v>
      </c>
      <c r="Q409" s="241"/>
      <c r="R409" s="241" t="s">
        <v>172</v>
      </c>
      <c r="S409" s="241"/>
      <c r="T409" s="241"/>
      <c r="U409" s="241"/>
      <c r="V409" s="248"/>
    </row>
    <row r="410" spans="1:22" s="36" customFormat="1" ht="38.15" customHeight="1">
      <c r="A410" s="42"/>
      <c r="B410" s="246" t="s">
        <v>826</v>
      </c>
      <c r="C410" s="247"/>
      <c r="D410" s="247"/>
      <c r="E410" s="247"/>
      <c r="F410" s="247"/>
      <c r="G410" s="241"/>
      <c r="H410" s="241"/>
      <c r="I410" s="241"/>
      <c r="J410" s="241"/>
      <c r="K410" s="241"/>
      <c r="L410" s="241"/>
      <c r="M410" s="241" t="s">
        <v>14</v>
      </c>
      <c r="N410" s="241"/>
      <c r="O410" s="241" t="s">
        <v>172</v>
      </c>
      <c r="P410" s="241" t="s">
        <v>172</v>
      </c>
      <c r="Q410" s="241"/>
      <c r="R410" s="241" t="s">
        <v>172</v>
      </c>
      <c r="S410" s="241"/>
      <c r="T410" s="241"/>
      <c r="U410" s="241"/>
      <c r="V410" s="248"/>
    </row>
    <row r="411" spans="1:22" s="36" customFormat="1" ht="38.15" customHeight="1">
      <c r="A411" s="42"/>
      <c r="B411" s="246" t="s">
        <v>180</v>
      </c>
      <c r="C411" s="247"/>
      <c r="D411" s="247"/>
      <c r="E411" s="247" t="s">
        <v>178</v>
      </c>
      <c r="F411" s="247"/>
      <c r="G411" s="241"/>
      <c r="H411" s="241"/>
      <c r="I411" s="241"/>
      <c r="J411" s="241"/>
      <c r="K411" s="241"/>
      <c r="L411" s="241"/>
      <c r="M411" s="241" t="s">
        <v>14</v>
      </c>
      <c r="N411" s="241"/>
      <c r="O411" s="241" t="s">
        <v>172</v>
      </c>
      <c r="P411" s="241" t="s">
        <v>172</v>
      </c>
      <c r="Q411" s="241"/>
      <c r="R411" s="241" t="s">
        <v>172</v>
      </c>
      <c r="S411" s="241"/>
      <c r="T411" s="241"/>
      <c r="U411" s="241"/>
      <c r="V411" s="248"/>
    </row>
    <row r="412" spans="1:22" s="36" customFormat="1" ht="38.15" customHeight="1">
      <c r="A412" s="42"/>
      <c r="B412" s="246" t="s">
        <v>181</v>
      </c>
      <c r="C412" s="247"/>
      <c r="D412" s="247"/>
      <c r="E412" s="247" t="s">
        <v>178</v>
      </c>
      <c r="F412" s="247"/>
      <c r="G412" s="241"/>
      <c r="H412" s="241"/>
      <c r="I412" s="241"/>
      <c r="J412" s="241"/>
      <c r="K412" s="241"/>
      <c r="L412" s="241"/>
      <c r="M412" s="241" t="s">
        <v>14</v>
      </c>
      <c r="N412" s="241"/>
      <c r="O412" s="241" t="s">
        <v>172</v>
      </c>
      <c r="P412" s="241" t="s">
        <v>172</v>
      </c>
      <c r="Q412" s="241"/>
      <c r="R412" s="241" t="s">
        <v>172</v>
      </c>
      <c r="S412" s="241"/>
      <c r="T412" s="241"/>
      <c r="U412" s="241"/>
      <c r="V412" s="248"/>
    </row>
    <row r="413" spans="1:22" s="36" customFormat="1" ht="38.15" customHeight="1">
      <c r="A413" s="42"/>
      <c r="B413" s="246" t="s">
        <v>182</v>
      </c>
      <c r="C413" s="247"/>
      <c r="D413" s="247"/>
      <c r="E413" s="247" t="s">
        <v>178</v>
      </c>
      <c r="F413" s="247"/>
      <c r="G413" s="241"/>
      <c r="H413" s="241"/>
      <c r="I413" s="241"/>
      <c r="J413" s="241"/>
      <c r="K413" s="241"/>
      <c r="L413" s="241"/>
      <c r="M413" s="241" t="s">
        <v>14</v>
      </c>
      <c r="N413" s="241"/>
      <c r="O413" s="241" t="s">
        <v>172</v>
      </c>
      <c r="P413" s="241" t="s">
        <v>172</v>
      </c>
      <c r="Q413" s="241"/>
      <c r="R413" s="241" t="s">
        <v>172</v>
      </c>
      <c r="S413" s="241"/>
      <c r="T413" s="241"/>
      <c r="U413" s="241"/>
      <c r="V413" s="248"/>
    </row>
    <row r="414" spans="1:22" s="36" customFormat="1" ht="38.15" customHeight="1">
      <c r="A414" s="42"/>
      <c r="B414" s="246" t="s">
        <v>183</v>
      </c>
      <c r="C414" s="247"/>
      <c r="D414" s="247"/>
      <c r="E414" s="247" t="s">
        <v>178</v>
      </c>
      <c r="F414" s="247"/>
      <c r="G414" s="241"/>
      <c r="H414" s="241"/>
      <c r="I414" s="241"/>
      <c r="J414" s="241"/>
      <c r="K414" s="241"/>
      <c r="L414" s="241"/>
      <c r="M414" s="241" t="s">
        <v>14</v>
      </c>
      <c r="N414" s="241"/>
      <c r="O414" s="241" t="s">
        <v>172</v>
      </c>
      <c r="P414" s="241" t="s">
        <v>172</v>
      </c>
      <c r="Q414" s="241"/>
      <c r="R414" s="241" t="s">
        <v>172</v>
      </c>
      <c r="S414" s="241"/>
      <c r="T414" s="241"/>
      <c r="U414" s="241"/>
      <c r="V414" s="248"/>
    </row>
    <row r="415" spans="1:22" s="36" customFormat="1" ht="57.75" customHeight="1">
      <c r="A415" s="42"/>
      <c r="B415" s="250" t="s">
        <v>1197</v>
      </c>
      <c r="C415" s="251"/>
      <c r="D415" s="251"/>
      <c r="E415" s="251"/>
      <c r="F415" s="251"/>
      <c r="G415" s="251"/>
      <c r="H415" s="251"/>
      <c r="I415" s="251"/>
      <c r="J415" s="251"/>
      <c r="K415" s="251"/>
      <c r="L415" s="252"/>
      <c r="M415" s="249" t="s">
        <v>1198</v>
      </c>
      <c r="N415" s="249"/>
      <c r="O415" s="256" t="s">
        <v>1201</v>
      </c>
      <c r="P415" s="257"/>
      <c r="Q415" s="256" t="s">
        <v>1199</v>
      </c>
      <c r="R415" s="258"/>
      <c r="S415" s="258"/>
      <c r="T415" s="258"/>
      <c r="U415" s="258"/>
      <c r="V415" s="259"/>
    </row>
    <row r="416" spans="1:22" s="36" customFormat="1" ht="58.5" customHeight="1" thickBot="1">
      <c r="A416" s="42"/>
      <c r="B416" s="253" t="s">
        <v>1200</v>
      </c>
      <c r="C416" s="254"/>
      <c r="D416" s="254"/>
      <c r="E416" s="254"/>
      <c r="F416" s="254"/>
      <c r="G416" s="254"/>
      <c r="H416" s="254"/>
      <c r="I416" s="254"/>
      <c r="J416" s="254"/>
      <c r="K416" s="254"/>
      <c r="L416" s="255"/>
      <c r="M416" s="283" t="s">
        <v>14</v>
      </c>
      <c r="N416" s="283"/>
      <c r="O416" s="260"/>
      <c r="P416" s="261"/>
      <c r="Q416" s="260"/>
      <c r="R416" s="262"/>
      <c r="S416" s="262"/>
      <c r="T416" s="262"/>
      <c r="U416" s="262"/>
      <c r="V416" s="263"/>
    </row>
    <row r="417" spans="1:22" ht="23.5" customHeight="1" thickBot="1">
      <c r="B417" s="27"/>
      <c r="C417" s="27"/>
      <c r="D417" s="27"/>
      <c r="E417" s="27"/>
      <c r="F417" s="27"/>
      <c r="G417" s="27"/>
      <c r="H417" s="27"/>
      <c r="I417" s="27"/>
      <c r="J417" s="27"/>
      <c r="K417" s="27"/>
      <c r="L417" s="27"/>
      <c r="M417" s="27"/>
      <c r="N417" s="27"/>
      <c r="O417" s="27"/>
      <c r="P417" s="27"/>
      <c r="Q417" s="27"/>
      <c r="R417" s="27"/>
      <c r="S417" s="27"/>
      <c r="T417" s="27"/>
      <c r="U417" s="27"/>
      <c r="V417" s="27"/>
    </row>
    <row r="418" spans="1:22" ht="23.5" customHeight="1" thickBot="1">
      <c r="B418" s="586" t="s">
        <v>1106</v>
      </c>
      <c r="C418" s="587"/>
      <c r="D418" s="587"/>
      <c r="E418" s="587"/>
      <c r="F418" s="587"/>
      <c r="G418" s="587"/>
      <c r="H418" s="587"/>
      <c r="I418" s="587"/>
      <c r="J418" s="587" t="s">
        <v>184</v>
      </c>
      <c r="K418" s="587"/>
      <c r="L418" s="587"/>
      <c r="M418" s="587"/>
      <c r="N418" s="587"/>
      <c r="O418" s="587"/>
      <c r="P418" s="587"/>
      <c r="Q418" s="587"/>
      <c r="R418" s="587"/>
      <c r="S418" s="587"/>
      <c r="T418" s="587"/>
      <c r="U418" s="587"/>
      <c r="V418" s="588"/>
    </row>
    <row r="419" spans="1:22" s="36" customFormat="1" ht="23.5" customHeight="1">
      <c r="A419" s="42"/>
      <c r="B419" s="337" t="s">
        <v>185</v>
      </c>
      <c r="C419" s="338"/>
      <c r="D419" s="338"/>
      <c r="E419" s="338"/>
      <c r="F419" s="338"/>
      <c r="G419" s="338"/>
      <c r="H419" s="582" t="s">
        <v>186</v>
      </c>
      <c r="I419" s="582"/>
      <c r="J419" s="582"/>
      <c r="K419" s="582"/>
      <c r="L419" s="582"/>
      <c r="M419" s="582"/>
      <c r="N419" s="582"/>
      <c r="O419" s="582"/>
      <c r="P419" s="582"/>
      <c r="Q419" s="582"/>
      <c r="R419" s="582"/>
      <c r="S419" s="582"/>
      <c r="T419" s="582"/>
      <c r="U419" s="582"/>
      <c r="V419" s="583"/>
    </row>
    <row r="420" spans="1:22" ht="38.5" customHeight="1">
      <c r="B420" s="591" t="s">
        <v>187</v>
      </c>
      <c r="C420" s="592"/>
      <c r="D420" s="592"/>
      <c r="E420" s="592"/>
      <c r="F420" s="592"/>
      <c r="G420" s="593"/>
      <c r="H420" s="574" t="s">
        <v>188</v>
      </c>
      <c r="I420" s="574"/>
      <c r="J420" s="574"/>
      <c r="K420" s="574"/>
      <c r="L420" s="574"/>
      <c r="M420" s="574"/>
      <c r="N420" s="574"/>
      <c r="O420" s="574"/>
      <c r="P420" s="574"/>
      <c r="Q420" s="574"/>
      <c r="R420" s="574"/>
      <c r="S420" s="574"/>
      <c r="T420" s="574"/>
      <c r="U420" s="574"/>
      <c r="V420" s="575"/>
    </row>
    <row r="421" spans="1:22" ht="38.5" customHeight="1">
      <c r="B421" s="591" t="s">
        <v>189</v>
      </c>
      <c r="C421" s="592"/>
      <c r="D421" s="592"/>
      <c r="E421" s="592"/>
      <c r="F421" s="592"/>
      <c r="G421" s="593"/>
      <c r="H421" s="574" t="s">
        <v>188</v>
      </c>
      <c r="I421" s="574"/>
      <c r="J421" s="574"/>
      <c r="K421" s="574"/>
      <c r="L421" s="574"/>
      <c r="M421" s="574"/>
      <c r="N421" s="574"/>
      <c r="O421" s="574"/>
      <c r="P421" s="574"/>
      <c r="Q421" s="574"/>
      <c r="R421" s="574"/>
      <c r="S421" s="574"/>
      <c r="T421" s="574"/>
      <c r="U421" s="574"/>
      <c r="V421" s="575"/>
    </row>
    <row r="422" spans="1:22" ht="38.5" customHeight="1" thickBot="1">
      <c r="B422" s="954" t="s">
        <v>190</v>
      </c>
      <c r="C422" s="563"/>
      <c r="D422" s="563"/>
      <c r="E422" s="563"/>
      <c r="F422" s="563"/>
      <c r="G422" s="955"/>
      <c r="H422" s="584" t="s">
        <v>188</v>
      </c>
      <c r="I422" s="584"/>
      <c r="J422" s="584"/>
      <c r="K422" s="584"/>
      <c r="L422" s="584"/>
      <c r="M422" s="584"/>
      <c r="N422" s="584"/>
      <c r="O422" s="584"/>
      <c r="P422" s="584"/>
      <c r="Q422" s="584"/>
      <c r="R422" s="584"/>
      <c r="S422" s="584"/>
      <c r="T422" s="584"/>
      <c r="U422" s="584"/>
      <c r="V422" s="585"/>
    </row>
    <row r="423" spans="1:22" ht="23.5" customHeight="1" thickBot="1">
      <c r="B423" s="27"/>
      <c r="C423" s="27"/>
      <c r="D423" s="27"/>
      <c r="E423" s="27"/>
      <c r="F423" s="27"/>
      <c r="G423" s="27"/>
      <c r="H423" s="27"/>
      <c r="I423" s="27"/>
      <c r="J423" s="27"/>
      <c r="K423" s="27"/>
      <c r="L423" s="27"/>
      <c r="M423" s="27"/>
      <c r="N423" s="27"/>
      <c r="O423" s="27"/>
      <c r="P423" s="27"/>
      <c r="Q423" s="27"/>
      <c r="R423" s="27"/>
      <c r="S423" s="27"/>
      <c r="T423" s="27"/>
      <c r="U423" s="27"/>
      <c r="V423" s="27"/>
    </row>
    <row r="424" spans="1:22" ht="23.5" customHeight="1" thickBot="1">
      <c r="B424" s="586" t="s">
        <v>1107</v>
      </c>
      <c r="C424" s="587"/>
      <c r="D424" s="587"/>
      <c r="E424" s="587"/>
      <c r="F424" s="587"/>
      <c r="G424" s="587"/>
      <c r="H424" s="587"/>
      <c r="I424" s="587"/>
      <c r="J424" s="587" t="s">
        <v>191</v>
      </c>
      <c r="K424" s="587"/>
      <c r="L424" s="587"/>
      <c r="M424" s="587"/>
      <c r="N424" s="587"/>
      <c r="O424" s="587"/>
      <c r="P424" s="587"/>
      <c r="Q424" s="587"/>
      <c r="R424" s="587"/>
      <c r="S424" s="587"/>
      <c r="T424" s="587"/>
      <c r="U424" s="587"/>
      <c r="V424" s="588"/>
    </row>
    <row r="425" spans="1:22" ht="23.5" customHeight="1">
      <c r="B425" s="337" t="s">
        <v>185</v>
      </c>
      <c r="C425" s="338"/>
      <c r="D425" s="338"/>
      <c r="E425" s="338"/>
      <c r="F425" s="338"/>
      <c r="G425" s="338"/>
      <c r="H425" s="582" t="s">
        <v>186</v>
      </c>
      <c r="I425" s="582"/>
      <c r="J425" s="582"/>
      <c r="K425" s="582"/>
      <c r="L425" s="582"/>
      <c r="M425" s="582"/>
      <c r="N425" s="582"/>
      <c r="O425" s="582"/>
      <c r="P425" s="582"/>
      <c r="Q425" s="582"/>
      <c r="R425" s="582"/>
      <c r="S425" s="582"/>
      <c r="T425" s="582"/>
      <c r="U425" s="582"/>
      <c r="V425" s="583"/>
    </row>
    <row r="426" spans="1:22" ht="38.5" customHeight="1">
      <c r="B426" s="591" t="s">
        <v>187</v>
      </c>
      <c r="C426" s="592"/>
      <c r="D426" s="592"/>
      <c r="E426" s="592"/>
      <c r="F426" s="592"/>
      <c r="G426" s="593"/>
      <c r="H426" s="589" t="s">
        <v>188</v>
      </c>
      <c r="I426" s="589"/>
      <c r="J426" s="589"/>
      <c r="K426" s="589"/>
      <c r="L426" s="589"/>
      <c r="M426" s="589"/>
      <c r="N426" s="589"/>
      <c r="O426" s="589"/>
      <c r="P426" s="589"/>
      <c r="Q426" s="589"/>
      <c r="R426" s="589"/>
      <c r="S426" s="589"/>
      <c r="T426" s="589"/>
      <c r="U426" s="589"/>
      <c r="V426" s="590"/>
    </row>
    <row r="427" spans="1:22" ht="38.5" customHeight="1">
      <c r="B427" s="591" t="s">
        <v>189</v>
      </c>
      <c r="C427" s="592"/>
      <c r="D427" s="592"/>
      <c r="E427" s="592"/>
      <c r="F427" s="592"/>
      <c r="G427" s="593"/>
      <c r="H427" s="589" t="s">
        <v>188</v>
      </c>
      <c r="I427" s="589"/>
      <c r="J427" s="589"/>
      <c r="K427" s="589"/>
      <c r="L427" s="589"/>
      <c r="M427" s="589"/>
      <c r="N427" s="589"/>
      <c r="O427" s="589"/>
      <c r="P427" s="589"/>
      <c r="Q427" s="589"/>
      <c r="R427" s="589"/>
      <c r="S427" s="589"/>
      <c r="T427" s="589"/>
      <c r="U427" s="589"/>
      <c r="V427" s="590"/>
    </row>
    <row r="428" spans="1:22" ht="38.5" customHeight="1" thickBot="1">
      <c r="B428" s="954" t="s">
        <v>190</v>
      </c>
      <c r="C428" s="563"/>
      <c r="D428" s="563"/>
      <c r="E428" s="563"/>
      <c r="F428" s="563"/>
      <c r="G428" s="955"/>
      <c r="H428" s="956" t="s">
        <v>188</v>
      </c>
      <c r="I428" s="956"/>
      <c r="J428" s="956"/>
      <c r="K428" s="956"/>
      <c r="L428" s="956"/>
      <c r="M428" s="956"/>
      <c r="N428" s="956"/>
      <c r="O428" s="956"/>
      <c r="P428" s="956"/>
      <c r="Q428" s="956"/>
      <c r="R428" s="956"/>
      <c r="S428" s="956"/>
      <c r="T428" s="956"/>
      <c r="U428" s="956"/>
      <c r="V428" s="957"/>
    </row>
    <row r="429" spans="1:22" ht="23.5" customHeight="1" thickBot="1">
      <c r="B429" s="27"/>
      <c r="C429" s="27"/>
      <c r="D429" s="27"/>
      <c r="E429" s="27"/>
      <c r="F429" s="27"/>
      <c r="G429" s="27"/>
      <c r="H429" s="27"/>
      <c r="I429" s="27"/>
      <c r="J429" s="27"/>
      <c r="K429" s="27"/>
      <c r="L429" s="27"/>
      <c r="M429" s="27"/>
      <c r="N429" s="27"/>
      <c r="O429" s="27"/>
      <c r="P429" s="27"/>
      <c r="Q429" s="27"/>
      <c r="R429" s="27"/>
      <c r="S429" s="27"/>
      <c r="T429" s="27"/>
      <c r="U429" s="27"/>
      <c r="V429" s="27"/>
    </row>
    <row r="430" spans="1:22" ht="26.25" customHeight="1" thickBot="1">
      <c r="B430" s="565" t="s">
        <v>192</v>
      </c>
      <c r="C430" s="566"/>
      <c r="D430" s="566"/>
      <c r="E430" s="566"/>
      <c r="F430" s="566"/>
      <c r="G430" s="566"/>
      <c r="H430" s="566"/>
      <c r="I430" s="566"/>
      <c r="J430" s="566"/>
      <c r="K430" s="566"/>
      <c r="L430" s="566"/>
      <c r="M430" s="566"/>
      <c r="N430" s="566"/>
      <c r="O430" s="566"/>
      <c r="P430" s="566"/>
      <c r="Q430" s="566"/>
      <c r="R430" s="566"/>
      <c r="S430" s="566"/>
      <c r="T430" s="566"/>
      <c r="U430" s="566"/>
      <c r="V430" s="567"/>
    </row>
    <row r="431" spans="1:22" ht="23.5" customHeight="1">
      <c r="B431" s="309" t="s">
        <v>1028</v>
      </c>
      <c r="C431" s="310"/>
      <c r="D431" s="310"/>
      <c r="E431" s="310"/>
      <c r="F431" s="310"/>
      <c r="G431" s="310"/>
      <c r="H431" s="310"/>
      <c r="I431" s="310"/>
      <c r="J431" s="310"/>
      <c r="K431" s="310"/>
      <c r="L431" s="310"/>
      <c r="M431" s="311"/>
      <c r="N431" s="312" t="s">
        <v>14</v>
      </c>
      <c r="O431" s="313"/>
      <c r="P431" s="313"/>
      <c r="Q431" s="313"/>
      <c r="R431" s="313"/>
      <c r="S431" s="313"/>
      <c r="T431" s="313"/>
      <c r="U431" s="313"/>
      <c r="V431" s="314"/>
    </row>
    <row r="432" spans="1:22" ht="23.5" customHeight="1">
      <c r="B432" s="290" t="s">
        <v>972</v>
      </c>
      <c r="C432" s="291"/>
      <c r="D432" s="291"/>
      <c r="E432" s="291"/>
      <c r="F432" s="291"/>
      <c r="G432" s="291"/>
      <c r="H432" s="291"/>
      <c r="I432" s="291"/>
      <c r="J432" s="291"/>
      <c r="K432" s="291"/>
      <c r="L432" s="291"/>
      <c r="M432" s="292"/>
      <c r="N432" s="268" t="s">
        <v>14</v>
      </c>
      <c r="O432" s="269"/>
      <c r="P432" s="269"/>
      <c r="Q432" s="269"/>
      <c r="R432" s="269"/>
      <c r="S432" s="269"/>
      <c r="T432" s="269"/>
      <c r="U432" s="269"/>
      <c r="V432" s="284"/>
    </row>
    <row r="433" spans="2:22" ht="23.5" customHeight="1">
      <c r="B433" s="576" t="s">
        <v>195</v>
      </c>
      <c r="C433" s="577"/>
      <c r="D433" s="577"/>
      <c r="E433" s="577"/>
      <c r="F433" s="577"/>
      <c r="G433" s="577"/>
      <c r="H433" s="577"/>
      <c r="I433" s="577"/>
      <c r="J433" s="577"/>
      <c r="K433" s="577"/>
      <c r="L433" s="577"/>
      <c r="M433" s="577"/>
      <c r="N433" s="268" t="s">
        <v>14</v>
      </c>
      <c r="O433" s="269"/>
      <c r="P433" s="285"/>
      <c r="Q433" s="296" t="s">
        <v>27</v>
      </c>
      <c r="R433" s="297"/>
      <c r="S433" s="298"/>
      <c r="T433" s="293"/>
      <c r="U433" s="294"/>
      <c r="V433" s="295"/>
    </row>
    <row r="434" spans="2:22" ht="23.5" customHeight="1">
      <c r="B434" s="576" t="s">
        <v>196</v>
      </c>
      <c r="C434" s="577"/>
      <c r="D434" s="577"/>
      <c r="E434" s="577"/>
      <c r="F434" s="577"/>
      <c r="G434" s="577"/>
      <c r="H434" s="577"/>
      <c r="I434" s="577"/>
      <c r="J434" s="577" t="s">
        <v>14</v>
      </c>
      <c r="K434" s="577"/>
      <c r="L434" s="577"/>
      <c r="M434" s="577"/>
      <c r="N434" s="268" t="s">
        <v>14</v>
      </c>
      <c r="O434" s="269"/>
      <c r="P434" s="285"/>
      <c r="Q434" s="299"/>
      <c r="R434" s="300"/>
      <c r="S434" s="301"/>
      <c r="T434" s="293"/>
      <c r="U434" s="294"/>
      <c r="V434" s="295"/>
    </row>
    <row r="435" spans="2:22" ht="23.5" customHeight="1">
      <c r="B435" s="576" t="s">
        <v>197</v>
      </c>
      <c r="C435" s="577"/>
      <c r="D435" s="577"/>
      <c r="E435" s="577"/>
      <c r="F435" s="577"/>
      <c r="G435" s="577"/>
      <c r="H435" s="577"/>
      <c r="I435" s="577"/>
      <c r="J435" s="577" t="s">
        <v>14</v>
      </c>
      <c r="K435" s="577"/>
      <c r="L435" s="577"/>
      <c r="M435" s="577"/>
      <c r="N435" s="268" t="s">
        <v>14</v>
      </c>
      <c r="O435" s="269"/>
      <c r="P435" s="285"/>
      <c r="Q435" s="299"/>
      <c r="R435" s="300"/>
      <c r="S435" s="301"/>
      <c r="T435" s="293"/>
      <c r="U435" s="294"/>
      <c r="V435" s="295"/>
    </row>
    <row r="436" spans="2:22" ht="23.5" customHeight="1" thickBot="1">
      <c r="B436" s="578" t="s">
        <v>198</v>
      </c>
      <c r="C436" s="579"/>
      <c r="D436" s="579"/>
      <c r="E436" s="579"/>
      <c r="F436" s="579"/>
      <c r="G436" s="579"/>
      <c r="H436" s="579"/>
      <c r="I436" s="579"/>
      <c r="J436" s="579" t="s">
        <v>14</v>
      </c>
      <c r="K436" s="579"/>
      <c r="L436" s="579"/>
      <c r="M436" s="579"/>
      <c r="N436" s="260" t="s">
        <v>14</v>
      </c>
      <c r="O436" s="262"/>
      <c r="P436" s="261"/>
      <c r="Q436" s="302"/>
      <c r="R436" s="303"/>
      <c r="S436" s="304"/>
      <c r="T436" s="305"/>
      <c r="U436" s="306"/>
      <c r="V436" s="307"/>
    </row>
    <row r="437" spans="2:22" ht="23.15" customHeight="1" thickBot="1">
      <c r="B437" s="378" t="s">
        <v>923</v>
      </c>
      <c r="C437" s="379"/>
      <c r="D437" s="379"/>
      <c r="E437" s="379"/>
      <c r="F437" s="379"/>
      <c r="G437" s="379"/>
      <c r="H437" s="379"/>
      <c r="I437" s="379"/>
      <c r="J437" s="379"/>
      <c r="K437" s="379"/>
      <c r="L437" s="379"/>
      <c r="M437" s="379"/>
      <c r="N437" s="379"/>
      <c r="O437" s="379"/>
      <c r="P437" s="379"/>
      <c r="Q437" s="379"/>
      <c r="R437" s="379"/>
      <c r="S437" s="379"/>
      <c r="T437" s="379"/>
      <c r="U437" s="379"/>
      <c r="V437" s="380"/>
    </row>
    <row r="438" spans="2:22" ht="325" customHeight="1" thickBot="1">
      <c r="B438" s="381" t="s">
        <v>31</v>
      </c>
      <c r="C438" s="382"/>
      <c r="D438" s="382"/>
      <c r="E438" s="382"/>
      <c r="F438" s="382"/>
      <c r="G438" s="382"/>
      <c r="H438" s="382"/>
      <c r="I438" s="382"/>
      <c r="J438" s="382"/>
      <c r="K438" s="382"/>
      <c r="L438" s="382"/>
      <c r="M438" s="382"/>
      <c r="N438" s="382"/>
      <c r="O438" s="382"/>
      <c r="P438" s="382"/>
      <c r="Q438" s="382"/>
      <c r="R438" s="382"/>
      <c r="S438" s="382"/>
      <c r="T438" s="382"/>
      <c r="U438" s="382"/>
      <c r="V438" s="383"/>
    </row>
    <row r="439" spans="2:22" ht="14.25" customHeight="1" thickBot="1">
      <c r="B439" s="22"/>
      <c r="C439" s="22"/>
      <c r="D439" s="22"/>
      <c r="E439" s="22"/>
      <c r="F439" s="22"/>
      <c r="G439" s="22"/>
      <c r="H439" s="22"/>
      <c r="I439" s="22"/>
      <c r="J439" s="22"/>
      <c r="K439" s="22"/>
      <c r="L439" s="22"/>
      <c r="M439" s="22"/>
      <c r="N439" s="22"/>
      <c r="O439" s="22"/>
      <c r="P439" s="22"/>
      <c r="Q439" s="22"/>
    </row>
    <row r="440" spans="2:22" ht="23.5" customHeight="1" thickBot="1">
      <c r="B440" s="569" t="s">
        <v>873</v>
      </c>
      <c r="C440" s="570"/>
      <c r="D440" s="570"/>
      <c r="E440" s="570"/>
      <c r="F440" s="570"/>
      <c r="G440" s="570"/>
      <c r="H440" s="570"/>
      <c r="I440" s="570"/>
      <c r="J440" s="570"/>
      <c r="K440" s="570"/>
      <c r="L440" s="570"/>
      <c r="M440" s="570"/>
      <c r="N440" s="570"/>
      <c r="O440" s="570"/>
      <c r="P440" s="570"/>
      <c r="Q440" s="570"/>
      <c r="R440" s="570"/>
      <c r="S440" s="570"/>
      <c r="T440" s="570"/>
      <c r="U440" s="570"/>
      <c r="V440" s="571"/>
    </row>
    <row r="441" spans="2:22" ht="38.5" customHeight="1">
      <c r="B441" s="337" t="s">
        <v>1114</v>
      </c>
      <c r="C441" s="338"/>
      <c r="D441" s="338"/>
      <c r="E441" s="338"/>
      <c r="F441" s="338"/>
      <c r="G441" s="338"/>
      <c r="H441" s="338"/>
      <c r="I441" s="338" t="s">
        <v>199</v>
      </c>
      <c r="J441" s="338"/>
      <c r="K441" s="338"/>
      <c r="L441" s="572" t="s">
        <v>1113</v>
      </c>
      <c r="M441" s="572"/>
      <c r="N441" s="572"/>
      <c r="O441" s="572"/>
      <c r="P441" s="572"/>
      <c r="Q441" s="572"/>
      <c r="R441" s="572"/>
      <c r="S441" s="572"/>
      <c r="T441" s="572"/>
      <c r="U441" s="572"/>
      <c r="V441" s="573"/>
    </row>
    <row r="442" spans="2:22" ht="38.5" customHeight="1">
      <c r="B442" s="343" t="s">
        <v>200</v>
      </c>
      <c r="C442" s="344"/>
      <c r="D442" s="344"/>
      <c r="E442" s="344"/>
      <c r="F442" s="344"/>
      <c r="G442" s="344"/>
      <c r="H442" s="344"/>
      <c r="I442" s="241" t="s">
        <v>14</v>
      </c>
      <c r="J442" s="341"/>
      <c r="K442" s="341"/>
      <c r="L442" s="574"/>
      <c r="M442" s="574"/>
      <c r="N442" s="574"/>
      <c r="O442" s="574"/>
      <c r="P442" s="574"/>
      <c r="Q442" s="574"/>
      <c r="R442" s="574"/>
      <c r="S442" s="574"/>
      <c r="T442" s="574"/>
      <c r="U442" s="574"/>
      <c r="V442" s="575"/>
    </row>
    <row r="443" spans="2:22" ht="38.5" customHeight="1">
      <c r="B443" s="343" t="s">
        <v>201</v>
      </c>
      <c r="C443" s="344"/>
      <c r="D443" s="344"/>
      <c r="E443" s="344"/>
      <c r="F443" s="344"/>
      <c r="G443" s="344"/>
      <c r="H443" s="344"/>
      <c r="I443" s="241" t="s">
        <v>14</v>
      </c>
      <c r="J443" s="341"/>
      <c r="K443" s="341"/>
      <c r="L443" s="574"/>
      <c r="M443" s="574"/>
      <c r="N443" s="574"/>
      <c r="O443" s="574"/>
      <c r="P443" s="574"/>
      <c r="Q443" s="574"/>
      <c r="R443" s="574"/>
      <c r="S443" s="574"/>
      <c r="T443" s="574"/>
      <c r="U443" s="574"/>
      <c r="V443" s="575"/>
    </row>
    <row r="444" spans="2:22" ht="38.5" customHeight="1">
      <c r="B444" s="343" t="s">
        <v>1025</v>
      </c>
      <c r="C444" s="344"/>
      <c r="D444" s="344"/>
      <c r="E444" s="344"/>
      <c r="F444" s="344"/>
      <c r="G444" s="344"/>
      <c r="H444" s="344"/>
      <c r="I444" s="241" t="s">
        <v>14</v>
      </c>
      <c r="J444" s="341"/>
      <c r="K444" s="341"/>
      <c r="L444" s="574"/>
      <c r="M444" s="574"/>
      <c r="N444" s="574"/>
      <c r="O444" s="574"/>
      <c r="P444" s="574"/>
      <c r="Q444" s="574"/>
      <c r="R444" s="574"/>
      <c r="S444" s="574"/>
      <c r="T444" s="574"/>
      <c r="U444" s="574"/>
      <c r="V444" s="575"/>
    </row>
    <row r="445" spans="2:22" ht="38.5" customHeight="1">
      <c r="B445" s="343" t="s">
        <v>202</v>
      </c>
      <c r="C445" s="344"/>
      <c r="D445" s="344"/>
      <c r="E445" s="344"/>
      <c r="F445" s="344"/>
      <c r="G445" s="344"/>
      <c r="H445" s="344"/>
      <c r="I445" s="241" t="s">
        <v>14</v>
      </c>
      <c r="J445" s="341"/>
      <c r="K445" s="341"/>
      <c r="L445" s="574"/>
      <c r="M445" s="574"/>
      <c r="N445" s="574"/>
      <c r="O445" s="574"/>
      <c r="P445" s="574"/>
      <c r="Q445" s="574"/>
      <c r="R445" s="574"/>
      <c r="S445" s="574"/>
      <c r="T445" s="574"/>
      <c r="U445" s="574"/>
      <c r="V445" s="575"/>
    </row>
    <row r="446" spans="2:22" ht="38.5" customHeight="1">
      <c r="B446" s="343" t="s">
        <v>1026</v>
      </c>
      <c r="C446" s="344"/>
      <c r="D446" s="344"/>
      <c r="E446" s="344"/>
      <c r="F446" s="344"/>
      <c r="G446" s="344"/>
      <c r="H446" s="344"/>
      <c r="I446" s="241" t="s">
        <v>14</v>
      </c>
      <c r="J446" s="341"/>
      <c r="K446" s="341"/>
      <c r="L446" s="574"/>
      <c r="M446" s="574"/>
      <c r="N446" s="574"/>
      <c r="O446" s="574"/>
      <c r="P446" s="574"/>
      <c r="Q446" s="574"/>
      <c r="R446" s="574"/>
      <c r="S446" s="574"/>
      <c r="T446" s="574"/>
      <c r="U446" s="574"/>
      <c r="V446" s="575"/>
    </row>
    <row r="447" spans="2:22" ht="38.5" customHeight="1">
      <c r="B447" s="343" t="s">
        <v>1108</v>
      </c>
      <c r="C447" s="344"/>
      <c r="D447" s="344"/>
      <c r="E447" s="344"/>
      <c r="F447" s="344"/>
      <c r="G447" s="344"/>
      <c r="H447" s="344"/>
      <c r="I447" s="241" t="s">
        <v>14</v>
      </c>
      <c r="J447" s="341"/>
      <c r="K447" s="341"/>
      <c r="L447" s="574"/>
      <c r="M447" s="574"/>
      <c r="N447" s="574"/>
      <c r="O447" s="574"/>
      <c r="P447" s="574"/>
      <c r="Q447" s="574"/>
      <c r="R447" s="574"/>
      <c r="S447" s="574"/>
      <c r="T447" s="574"/>
      <c r="U447" s="574"/>
      <c r="V447" s="575"/>
    </row>
    <row r="448" spans="2:22" ht="38.5" customHeight="1">
      <c r="B448" s="343" t="s">
        <v>1027</v>
      </c>
      <c r="C448" s="344"/>
      <c r="D448" s="344"/>
      <c r="E448" s="344"/>
      <c r="F448" s="344"/>
      <c r="G448" s="344"/>
      <c r="H448" s="344"/>
      <c r="I448" s="241" t="s">
        <v>14</v>
      </c>
      <c r="J448" s="341"/>
      <c r="K448" s="341"/>
      <c r="L448" s="574"/>
      <c r="M448" s="574"/>
      <c r="N448" s="574"/>
      <c r="O448" s="574"/>
      <c r="P448" s="574"/>
      <c r="Q448" s="574"/>
      <c r="R448" s="574"/>
      <c r="S448" s="574"/>
      <c r="T448" s="574"/>
      <c r="U448" s="574"/>
      <c r="V448" s="575"/>
    </row>
    <row r="449" spans="1:22" ht="38.5" customHeight="1" thickBot="1">
      <c r="B449" s="580" t="s">
        <v>1109</v>
      </c>
      <c r="C449" s="581"/>
      <c r="D449" s="581"/>
      <c r="E449" s="581"/>
      <c r="F449" s="581"/>
      <c r="G449" s="581"/>
      <c r="H449" s="581"/>
      <c r="I449" s="283" t="s">
        <v>14</v>
      </c>
      <c r="J449" s="363"/>
      <c r="K449" s="363"/>
      <c r="L449" s="584"/>
      <c r="M449" s="584"/>
      <c r="N449" s="584"/>
      <c r="O449" s="584"/>
      <c r="P449" s="584"/>
      <c r="Q449" s="584"/>
      <c r="R449" s="584"/>
      <c r="S449" s="584"/>
      <c r="T449" s="584"/>
      <c r="U449" s="584"/>
      <c r="V449" s="585"/>
    </row>
    <row r="450" spans="1:22" ht="23.15" customHeight="1" thickBot="1">
      <c r="B450" s="21"/>
      <c r="C450" s="21"/>
      <c r="D450" s="21"/>
      <c r="E450" s="21"/>
      <c r="F450" s="21"/>
      <c r="G450" s="21"/>
      <c r="H450" s="21"/>
      <c r="I450" s="21"/>
      <c r="J450" s="21"/>
      <c r="K450" s="21"/>
      <c r="L450" s="21"/>
      <c r="M450" s="21"/>
      <c r="N450" s="21"/>
      <c r="O450" s="21"/>
      <c r="P450" s="21"/>
      <c r="Q450" s="21"/>
    </row>
    <row r="451" spans="1:22" ht="23.15" customHeight="1" thickBot="1">
      <c r="B451" s="569" t="s">
        <v>203</v>
      </c>
      <c r="C451" s="570"/>
      <c r="D451" s="570"/>
      <c r="E451" s="570"/>
      <c r="F451" s="570"/>
      <c r="G451" s="570"/>
      <c r="H451" s="570"/>
      <c r="I451" s="570"/>
      <c r="J451" s="570"/>
      <c r="K451" s="570"/>
      <c r="L451" s="570"/>
      <c r="M451" s="570"/>
      <c r="N451" s="570"/>
      <c r="O451" s="570"/>
      <c r="P451" s="570"/>
      <c r="Q451" s="570"/>
      <c r="R451" s="570"/>
      <c r="S451" s="570"/>
      <c r="T451" s="570"/>
      <c r="U451" s="570"/>
      <c r="V451" s="571"/>
    </row>
    <row r="452" spans="1:22" ht="30" customHeight="1">
      <c r="B452" s="963" t="s">
        <v>204</v>
      </c>
      <c r="C452" s="964"/>
      <c r="D452" s="964"/>
      <c r="E452" s="964"/>
      <c r="F452" s="964"/>
      <c r="G452" s="964"/>
      <c r="H452" s="964"/>
      <c r="I452" s="964"/>
      <c r="J452" s="964"/>
      <c r="K452" s="964"/>
      <c r="L452" s="964"/>
      <c r="M452" s="964"/>
      <c r="N452" s="964"/>
      <c r="O452" s="964"/>
      <c r="P452" s="964"/>
      <c r="Q452" s="964"/>
      <c r="R452" s="964"/>
      <c r="S452" s="964"/>
      <c r="T452" s="964"/>
      <c r="U452" s="964"/>
      <c r="V452" s="965"/>
    </row>
    <row r="453" spans="1:22" ht="56.25" customHeight="1">
      <c r="B453" s="343" t="s">
        <v>205</v>
      </c>
      <c r="C453" s="344"/>
      <c r="D453" s="344"/>
      <c r="E453" s="344"/>
      <c r="F453" s="344"/>
      <c r="G453" s="592" t="s">
        <v>1110</v>
      </c>
      <c r="H453" s="592"/>
      <c r="I453" s="592"/>
      <c r="J453" s="592"/>
      <c r="K453" s="592"/>
      <c r="L453" s="592"/>
      <c r="M453" s="592"/>
      <c r="N453" s="592"/>
      <c r="O453" s="592"/>
      <c r="P453" s="592"/>
      <c r="Q453" s="592"/>
      <c r="R453" s="592"/>
      <c r="S453" s="592"/>
      <c r="T453" s="592"/>
      <c r="U453" s="592"/>
      <c r="V453" s="618"/>
    </row>
    <row r="454" spans="1:22" ht="50.25" customHeight="1">
      <c r="B454" s="343" t="s">
        <v>206</v>
      </c>
      <c r="C454" s="344"/>
      <c r="D454" s="344"/>
      <c r="E454" s="344"/>
      <c r="F454" s="344"/>
      <c r="G454" s="592" t="s">
        <v>1111</v>
      </c>
      <c r="H454" s="592"/>
      <c r="I454" s="592"/>
      <c r="J454" s="592"/>
      <c r="K454" s="592"/>
      <c r="L454" s="592"/>
      <c r="M454" s="592"/>
      <c r="N454" s="592"/>
      <c r="O454" s="592"/>
      <c r="P454" s="592"/>
      <c r="Q454" s="592"/>
      <c r="R454" s="592"/>
      <c r="S454" s="592"/>
      <c r="T454" s="592"/>
      <c r="U454" s="592"/>
      <c r="V454" s="618"/>
    </row>
    <row r="455" spans="1:22" ht="53.25" customHeight="1" thickBot="1">
      <c r="B455" s="580" t="s">
        <v>207</v>
      </c>
      <c r="C455" s="581"/>
      <c r="D455" s="581"/>
      <c r="E455" s="581"/>
      <c r="F455" s="581"/>
      <c r="G455" s="563" t="s">
        <v>1112</v>
      </c>
      <c r="H455" s="563"/>
      <c r="I455" s="563"/>
      <c r="J455" s="563"/>
      <c r="K455" s="563"/>
      <c r="L455" s="563"/>
      <c r="M455" s="563"/>
      <c r="N455" s="563"/>
      <c r="O455" s="563"/>
      <c r="P455" s="563"/>
      <c r="Q455" s="563"/>
      <c r="R455" s="563"/>
      <c r="S455" s="563"/>
      <c r="T455" s="563"/>
      <c r="U455" s="563"/>
      <c r="V455" s="564"/>
    </row>
    <row r="456" spans="1:22" ht="23.15" customHeight="1" thickBot="1"/>
    <row r="457" spans="1:22" ht="23.15" customHeight="1" thickBot="1">
      <c r="B457" s="565" t="s">
        <v>208</v>
      </c>
      <c r="C457" s="566"/>
      <c r="D457" s="566"/>
      <c r="E457" s="566"/>
      <c r="F457" s="566"/>
      <c r="G457" s="566"/>
      <c r="H457" s="566"/>
      <c r="I457" s="566"/>
      <c r="J457" s="566"/>
      <c r="K457" s="566"/>
      <c r="L457" s="566"/>
      <c r="M457" s="566"/>
      <c r="N457" s="566"/>
      <c r="O457" s="566"/>
      <c r="P457" s="566"/>
      <c r="Q457" s="566"/>
      <c r="R457" s="566"/>
      <c r="S457" s="566"/>
      <c r="T457" s="566"/>
      <c r="U457" s="566"/>
      <c r="V457" s="567"/>
    </row>
    <row r="458" spans="1:22" s="36" customFormat="1" ht="38.15" customHeight="1">
      <c r="A458" s="42"/>
      <c r="B458" s="556"/>
      <c r="C458" s="557"/>
      <c r="D458" s="557"/>
      <c r="E458" s="557"/>
      <c r="F458" s="557" t="s">
        <v>874</v>
      </c>
      <c r="G458" s="557"/>
      <c r="H458" s="557"/>
      <c r="I458" s="557" t="s">
        <v>209</v>
      </c>
      <c r="J458" s="557"/>
      <c r="K458" s="557"/>
      <c r="L458" s="959" t="s">
        <v>210</v>
      </c>
      <c r="M458" s="959"/>
      <c r="N458" s="959"/>
      <c r="O458" s="959"/>
      <c r="P458" s="959"/>
      <c r="Q458" s="959"/>
      <c r="R458" s="959"/>
      <c r="S458" s="959"/>
      <c r="T458" s="959"/>
      <c r="U458" s="959"/>
      <c r="V458" s="960"/>
    </row>
    <row r="459" spans="1:22" ht="30" customHeight="1">
      <c r="B459" s="239" t="s">
        <v>211</v>
      </c>
      <c r="C459" s="240"/>
      <c r="D459" s="240"/>
      <c r="E459" s="240"/>
      <c r="F459" s="241" t="s">
        <v>212</v>
      </c>
      <c r="G459" s="241"/>
      <c r="H459" s="241"/>
      <c r="I459" s="242" t="s">
        <v>295</v>
      </c>
      <c r="J459" s="242"/>
      <c r="K459" s="242"/>
      <c r="L459" s="242" t="s">
        <v>213</v>
      </c>
      <c r="M459" s="242"/>
      <c r="N459" s="242"/>
      <c r="O459" s="243" t="s">
        <v>14</v>
      </c>
      <c r="P459" s="243"/>
      <c r="Q459" s="242" t="s">
        <v>27</v>
      </c>
      <c r="R459" s="242"/>
      <c r="S459" s="244"/>
      <c r="T459" s="244"/>
      <c r="U459" s="244"/>
      <c r="V459" s="245"/>
    </row>
    <row r="460" spans="1:22" ht="30" customHeight="1">
      <c r="B460" s="239" t="s">
        <v>211</v>
      </c>
      <c r="C460" s="240"/>
      <c r="D460" s="240"/>
      <c r="E460" s="240"/>
      <c r="F460" s="241" t="s">
        <v>212</v>
      </c>
      <c r="G460" s="241"/>
      <c r="H460" s="241"/>
      <c r="I460" s="242" t="s">
        <v>295</v>
      </c>
      <c r="J460" s="242"/>
      <c r="K460" s="242"/>
      <c r="L460" s="242" t="s">
        <v>1196</v>
      </c>
      <c r="M460" s="242"/>
      <c r="N460" s="242"/>
      <c r="O460" s="243" t="s">
        <v>14</v>
      </c>
      <c r="P460" s="243"/>
      <c r="Q460" s="242"/>
      <c r="R460" s="242"/>
      <c r="S460" s="244"/>
      <c r="T460" s="244"/>
      <c r="U460" s="244"/>
      <c r="V460" s="245"/>
    </row>
    <row r="461" spans="1:22" ht="30" customHeight="1">
      <c r="B461" s="239" t="s">
        <v>211</v>
      </c>
      <c r="C461" s="240"/>
      <c r="D461" s="240"/>
      <c r="E461" s="240"/>
      <c r="F461" s="241" t="s">
        <v>212</v>
      </c>
      <c r="G461" s="241"/>
      <c r="H461" s="241"/>
      <c r="I461" s="242" t="s">
        <v>295</v>
      </c>
      <c r="J461" s="242"/>
      <c r="K461" s="242"/>
      <c r="L461" s="242" t="s">
        <v>709</v>
      </c>
      <c r="M461" s="242"/>
      <c r="N461" s="242"/>
      <c r="O461" s="243" t="s">
        <v>14</v>
      </c>
      <c r="P461" s="243"/>
      <c r="Q461" s="242"/>
      <c r="R461" s="242"/>
      <c r="S461" s="244"/>
      <c r="T461" s="244"/>
      <c r="U461" s="244"/>
      <c r="V461" s="245"/>
    </row>
    <row r="462" spans="1:22" ht="30" customHeight="1">
      <c r="B462" s="239" t="s">
        <v>827</v>
      </c>
      <c r="C462" s="240"/>
      <c r="D462" s="240"/>
      <c r="E462" s="240"/>
      <c r="F462" s="241" t="s">
        <v>212</v>
      </c>
      <c r="G462" s="241"/>
      <c r="H462" s="241"/>
      <c r="I462" s="241" t="s">
        <v>14</v>
      </c>
      <c r="J462" s="241"/>
      <c r="K462" s="241"/>
      <c r="L462" s="242" t="s">
        <v>214</v>
      </c>
      <c r="M462" s="242"/>
      <c r="N462" s="242" t="s">
        <v>14</v>
      </c>
      <c r="O462" s="243" t="s">
        <v>14</v>
      </c>
      <c r="P462" s="243"/>
      <c r="Q462" s="242"/>
      <c r="R462" s="242"/>
      <c r="S462" s="244"/>
      <c r="T462" s="244"/>
      <c r="U462" s="244"/>
      <c r="V462" s="245"/>
    </row>
    <row r="463" spans="1:22" ht="30" customHeight="1">
      <c r="B463" s="239" t="s">
        <v>827</v>
      </c>
      <c r="C463" s="240"/>
      <c r="D463" s="240"/>
      <c r="E463" s="240"/>
      <c r="F463" s="241" t="s">
        <v>212</v>
      </c>
      <c r="G463" s="241"/>
      <c r="H463" s="241"/>
      <c r="I463" s="241" t="s">
        <v>14</v>
      </c>
      <c r="J463" s="241"/>
      <c r="K463" s="241"/>
      <c r="L463" s="242" t="s">
        <v>214</v>
      </c>
      <c r="M463" s="242"/>
      <c r="N463" s="242" t="s">
        <v>14</v>
      </c>
      <c r="O463" s="243" t="s">
        <v>14</v>
      </c>
      <c r="P463" s="243"/>
      <c r="Q463" s="242"/>
      <c r="R463" s="242"/>
      <c r="S463" s="244"/>
      <c r="T463" s="244"/>
      <c r="U463" s="244"/>
      <c r="V463" s="245"/>
    </row>
    <row r="464" spans="1:22" ht="30" customHeight="1">
      <c r="B464" s="239" t="s">
        <v>827</v>
      </c>
      <c r="C464" s="240"/>
      <c r="D464" s="240"/>
      <c r="E464" s="240"/>
      <c r="F464" s="241" t="s">
        <v>212</v>
      </c>
      <c r="G464" s="241"/>
      <c r="H464" s="241"/>
      <c r="I464" s="241" t="s">
        <v>14</v>
      </c>
      <c r="J464" s="241"/>
      <c r="K464" s="241"/>
      <c r="L464" s="242" t="s">
        <v>214</v>
      </c>
      <c r="M464" s="242"/>
      <c r="N464" s="242" t="s">
        <v>14</v>
      </c>
      <c r="O464" s="243" t="s">
        <v>14</v>
      </c>
      <c r="P464" s="243"/>
      <c r="Q464" s="242"/>
      <c r="R464" s="242"/>
      <c r="S464" s="244"/>
      <c r="T464" s="244"/>
      <c r="U464" s="244"/>
      <c r="V464" s="245"/>
    </row>
    <row r="465" spans="1:22" ht="30" customHeight="1">
      <c r="B465" s="239" t="s">
        <v>215</v>
      </c>
      <c r="C465" s="240"/>
      <c r="D465" s="240"/>
      <c r="E465" s="240"/>
      <c r="F465" s="241" t="s">
        <v>212</v>
      </c>
      <c r="G465" s="241"/>
      <c r="H465" s="241"/>
      <c r="I465" s="241" t="s">
        <v>14</v>
      </c>
      <c r="J465" s="241"/>
      <c r="K465" s="241"/>
      <c r="L465" s="242" t="s">
        <v>216</v>
      </c>
      <c r="M465" s="242"/>
      <c r="N465" s="242" t="s">
        <v>14</v>
      </c>
      <c r="O465" s="243" t="s">
        <v>14</v>
      </c>
      <c r="P465" s="243"/>
      <c r="Q465" s="242"/>
      <c r="R465" s="242"/>
      <c r="S465" s="244"/>
      <c r="T465" s="244"/>
      <c r="U465" s="244"/>
      <c r="V465" s="245"/>
    </row>
    <row r="466" spans="1:22" ht="30" customHeight="1">
      <c r="B466" s="239" t="s">
        <v>217</v>
      </c>
      <c r="C466" s="240"/>
      <c r="D466" s="240"/>
      <c r="E466" s="240"/>
      <c r="F466" s="241" t="s">
        <v>212</v>
      </c>
      <c r="G466" s="241"/>
      <c r="H466" s="241"/>
      <c r="I466" s="241" t="s">
        <v>14</v>
      </c>
      <c r="J466" s="241"/>
      <c r="K466" s="241"/>
      <c r="L466" s="242" t="s">
        <v>218</v>
      </c>
      <c r="M466" s="242"/>
      <c r="N466" s="242" t="s">
        <v>14</v>
      </c>
      <c r="O466" s="243" t="s">
        <v>14</v>
      </c>
      <c r="P466" s="243"/>
      <c r="Q466" s="242"/>
      <c r="R466" s="242"/>
      <c r="S466" s="244"/>
      <c r="T466" s="244"/>
      <c r="U466" s="244"/>
      <c r="V466" s="245"/>
    </row>
    <row r="467" spans="1:22" ht="30" customHeight="1" thickBot="1">
      <c r="B467" s="558" t="s">
        <v>219</v>
      </c>
      <c r="C467" s="559"/>
      <c r="D467" s="559"/>
      <c r="E467" s="559"/>
      <c r="F467" s="283" t="s">
        <v>212</v>
      </c>
      <c r="G467" s="283"/>
      <c r="H467" s="283"/>
      <c r="I467" s="283" t="s">
        <v>14</v>
      </c>
      <c r="J467" s="283"/>
      <c r="K467" s="283"/>
      <c r="L467" s="504" t="s">
        <v>220</v>
      </c>
      <c r="M467" s="504"/>
      <c r="N467" s="504" t="s">
        <v>14</v>
      </c>
      <c r="O467" s="568" t="s">
        <v>14</v>
      </c>
      <c r="P467" s="568"/>
      <c r="Q467" s="504"/>
      <c r="R467" s="504"/>
      <c r="S467" s="366"/>
      <c r="T467" s="366"/>
      <c r="U467" s="366"/>
      <c r="V467" s="367"/>
    </row>
    <row r="468" spans="1:22" ht="31.5" hidden="1" thickBot="1">
      <c r="B468" s="28" t="s">
        <v>221</v>
      </c>
      <c r="C468" s="28"/>
      <c r="D468" s="28"/>
      <c r="E468" s="28"/>
      <c r="F468" s="29" t="s">
        <v>212</v>
      </c>
      <c r="G468" s="29"/>
      <c r="H468" s="29"/>
      <c r="I468" s="29"/>
      <c r="J468" s="30" t="s">
        <v>14</v>
      </c>
      <c r="K468" s="30"/>
      <c r="L468" s="30"/>
      <c r="M468" s="30"/>
      <c r="N468" s="30"/>
      <c r="O468" s="30"/>
      <c r="P468" s="28" t="s">
        <v>222</v>
      </c>
      <c r="Q468" s="30" t="s">
        <v>14</v>
      </c>
      <c r="R468" s="27"/>
      <c r="S468" s="27"/>
      <c r="T468" s="27"/>
      <c r="U468" s="27"/>
      <c r="V468" s="27"/>
    </row>
    <row r="469" spans="1:22" ht="31.5" hidden="1" thickBot="1">
      <c r="B469" s="31" t="s">
        <v>223</v>
      </c>
      <c r="C469" s="31"/>
      <c r="D469" s="31"/>
      <c r="E469" s="31"/>
      <c r="F469" s="32" t="s">
        <v>212</v>
      </c>
      <c r="G469" s="32"/>
      <c r="H469" s="32"/>
      <c r="I469" s="32"/>
      <c r="J469" s="33" t="s">
        <v>14</v>
      </c>
      <c r="K469" s="33"/>
      <c r="L469" s="33"/>
      <c r="M469" s="33"/>
      <c r="N469" s="33"/>
      <c r="O469" s="33"/>
      <c r="P469" s="31" t="s">
        <v>224</v>
      </c>
      <c r="Q469" s="33" t="s">
        <v>14</v>
      </c>
      <c r="R469" s="27"/>
      <c r="S469" s="27"/>
      <c r="T469" s="27"/>
      <c r="U469" s="27"/>
      <c r="V469" s="27"/>
    </row>
    <row r="470" spans="1:22" ht="16" hidden="1" thickBot="1">
      <c r="B470" s="833" t="s">
        <v>225</v>
      </c>
      <c r="C470" s="833"/>
      <c r="D470" s="833"/>
      <c r="E470" s="833"/>
      <c r="F470" s="833"/>
      <c r="G470" s="60"/>
      <c r="H470" s="60"/>
      <c r="I470" s="60"/>
      <c r="J470" s="33" t="s">
        <v>14</v>
      </c>
      <c r="K470" s="33"/>
      <c r="L470" s="33"/>
      <c r="M470" s="33"/>
      <c r="N470" s="33"/>
      <c r="O470" s="33"/>
      <c r="P470" s="31" t="s">
        <v>224</v>
      </c>
      <c r="Q470" s="33" t="s">
        <v>14</v>
      </c>
      <c r="R470" s="27"/>
      <c r="S470" s="27"/>
      <c r="T470" s="27"/>
      <c r="U470" s="27"/>
      <c r="V470" s="27"/>
    </row>
    <row r="471" spans="1:22" ht="23.15" customHeight="1" thickBot="1">
      <c r="A471" s="43"/>
      <c r="B471" s="560" t="s">
        <v>924</v>
      </c>
      <c r="C471" s="561"/>
      <c r="D471" s="561"/>
      <c r="E471" s="561"/>
      <c r="F471" s="561"/>
      <c r="G471" s="561"/>
      <c r="H471" s="561"/>
      <c r="I471" s="561"/>
      <c r="J471" s="561"/>
      <c r="K471" s="561"/>
      <c r="L471" s="561"/>
      <c r="M471" s="561"/>
      <c r="N471" s="561"/>
      <c r="O471" s="561"/>
      <c r="P471" s="561"/>
      <c r="Q471" s="561"/>
      <c r="R471" s="561"/>
      <c r="S471" s="561"/>
      <c r="T471" s="561"/>
      <c r="U471" s="561"/>
      <c r="V471" s="562"/>
    </row>
    <row r="472" spans="1:22" ht="325" customHeight="1" thickBot="1">
      <c r="A472" s="43"/>
      <c r="B472" s="381" t="s">
        <v>31</v>
      </c>
      <c r="C472" s="382"/>
      <c r="D472" s="382"/>
      <c r="E472" s="382"/>
      <c r="F472" s="382"/>
      <c r="G472" s="382"/>
      <c r="H472" s="382"/>
      <c r="I472" s="382"/>
      <c r="J472" s="382"/>
      <c r="K472" s="382"/>
      <c r="L472" s="382"/>
      <c r="M472" s="382"/>
      <c r="N472" s="382"/>
      <c r="O472" s="382"/>
      <c r="P472" s="382"/>
      <c r="Q472" s="382"/>
      <c r="R472" s="382"/>
      <c r="S472" s="382"/>
      <c r="T472" s="382"/>
      <c r="U472" s="382"/>
      <c r="V472" s="383"/>
    </row>
  </sheetData>
  <sheetProtection algorithmName="SHA-512" hashValue="bS9gLH879OhIPUkfT/Lv1US6qcG7XwAWOw45nfYUIAY1yI95ZCL9odsfIWUbBOtuWJFhsQyLzagQCrmaue6Hww==" saltValue="JvOP/IGI98uPl2CqReW6IA==" spinCount="100000" sheet="1" objects="1" scenarios="1"/>
  <dataConsolidate/>
  <mergeCells count="1252">
    <mergeCell ref="B188:M188"/>
    <mergeCell ref="N188:V188"/>
    <mergeCell ref="B120:V120"/>
    <mergeCell ref="B122:K122"/>
    <mergeCell ref="L122:M122"/>
    <mergeCell ref="N122:O122"/>
    <mergeCell ref="P122:V122"/>
    <mergeCell ref="B121:K121"/>
    <mergeCell ref="B124:K124"/>
    <mergeCell ref="L124:M124"/>
    <mergeCell ref="N124:O124"/>
    <mergeCell ref="P124:V124"/>
    <mergeCell ref="B123:K123"/>
    <mergeCell ref="L123:M123"/>
    <mergeCell ref="P123:V123"/>
    <mergeCell ref="N123:O123"/>
    <mergeCell ref="L121:V121"/>
    <mergeCell ref="L182:M182"/>
    <mergeCell ref="N182:O182"/>
    <mergeCell ref="P182:V182"/>
    <mergeCell ref="L183:M183"/>
    <mergeCell ref="N183:O183"/>
    <mergeCell ref="P183:V183"/>
    <mergeCell ref="L186:M186"/>
    <mergeCell ref="N186:O186"/>
    <mergeCell ref="P186:V186"/>
    <mergeCell ref="K152:V152"/>
    <mergeCell ref="K153:V153"/>
    <mergeCell ref="K154:V154"/>
    <mergeCell ref="B160:V160"/>
    <mergeCell ref="B161:V161"/>
    <mergeCell ref="B155:J155"/>
    <mergeCell ref="B156:J156"/>
    <mergeCell ref="K155:V155"/>
    <mergeCell ref="K156:V156"/>
    <mergeCell ref="L179:M179"/>
    <mergeCell ref="N179:O179"/>
    <mergeCell ref="P179:V179"/>
    <mergeCell ref="L177:M177"/>
    <mergeCell ref="N177:O177"/>
    <mergeCell ref="P177:V177"/>
    <mergeCell ref="B179:K179"/>
    <mergeCell ref="B177:K177"/>
    <mergeCell ref="B129:V129"/>
    <mergeCell ref="B137:V137"/>
    <mergeCell ref="B138:D138"/>
    <mergeCell ref="E138:J138"/>
    <mergeCell ref="K138:N138"/>
    <mergeCell ref="O138:V138"/>
    <mergeCell ref="B139:D139"/>
    <mergeCell ref="E139:J139"/>
    <mergeCell ref="K139:N139"/>
    <mergeCell ref="O139:V144"/>
    <mergeCell ref="B140:D140"/>
    <mergeCell ref="E140:J140"/>
    <mergeCell ref="K140:N140"/>
    <mergeCell ref="B141:D141"/>
    <mergeCell ref="E141:J141"/>
    <mergeCell ref="K141:N141"/>
    <mergeCell ref="B142:D142"/>
    <mergeCell ref="E142:J142"/>
    <mergeCell ref="K142:N142"/>
    <mergeCell ref="B143:D143"/>
    <mergeCell ref="E143:J143"/>
    <mergeCell ref="K143:N143"/>
    <mergeCell ref="B144:J144"/>
    <mergeCell ref="K144:N144"/>
    <mergeCell ref="B85:V85"/>
    <mergeCell ref="B384:V384"/>
    <mergeCell ref="B385:V385"/>
    <mergeCell ref="B388:E388"/>
    <mergeCell ref="F388:I388"/>
    <mergeCell ref="B389:E389"/>
    <mergeCell ref="F389:I389"/>
    <mergeCell ref="B390:E390"/>
    <mergeCell ref="F390:I390"/>
    <mergeCell ref="B391:E391"/>
    <mergeCell ref="F391:I391"/>
    <mergeCell ref="N197:O197"/>
    <mergeCell ref="P197:V197"/>
    <mergeCell ref="O99:P99"/>
    <mergeCell ref="O100:P100"/>
    <mergeCell ref="U99:V99"/>
    <mergeCell ref="U100:V100"/>
    <mergeCell ref="N193:O193"/>
    <mergeCell ref="P193:V193"/>
    <mergeCell ref="N86:O86"/>
    <mergeCell ref="P86:V86"/>
    <mergeCell ref="N87:O87"/>
    <mergeCell ref="P87:V87"/>
    <mergeCell ref="B168:V168"/>
    <mergeCell ref="K159:V159"/>
    <mergeCell ref="B152:J152"/>
    <mergeCell ref="B153:J153"/>
    <mergeCell ref="B154:J154"/>
    <mergeCell ref="T390:V390"/>
    <mergeCell ref="T391:V391"/>
    <mergeCell ref="B338:F338"/>
    <mergeCell ref="B178:K178"/>
    <mergeCell ref="O64:P64"/>
    <mergeCell ref="Q64:V64"/>
    <mergeCell ref="B398:V398"/>
    <mergeCell ref="K60:P60"/>
    <mergeCell ref="Q60:V60"/>
    <mergeCell ref="B60:J60"/>
    <mergeCell ref="B76:V76"/>
    <mergeCell ref="N329:V329"/>
    <mergeCell ref="B190:K190"/>
    <mergeCell ref="B191:I191"/>
    <mergeCell ref="J191:K191"/>
    <mergeCell ref="L191:M191"/>
    <mergeCell ref="B192:I192"/>
    <mergeCell ref="J192:K192"/>
    <mergeCell ref="L192:M192"/>
    <mergeCell ref="P192:V192"/>
    <mergeCell ref="B87:K87"/>
    <mergeCell ref="B88:K88"/>
    <mergeCell ref="B91:K91"/>
    <mergeCell ref="B102:V102"/>
    <mergeCell ref="B103:M103"/>
    <mergeCell ref="B104:M104"/>
    <mergeCell ref="B105:M105"/>
    <mergeCell ref="B106:M106"/>
    <mergeCell ref="B107:M107"/>
    <mergeCell ref="B108:M108"/>
    <mergeCell ref="B115:V115"/>
    <mergeCell ref="P164:V164"/>
    <mergeCell ref="B157:J157"/>
    <mergeCell ref="K157:V157"/>
    <mergeCell ref="B170:V170"/>
    <mergeCell ref="B172:V172"/>
    <mergeCell ref="B446:H446"/>
    <mergeCell ref="B447:H447"/>
    <mergeCell ref="B455:F455"/>
    <mergeCell ref="L447:V447"/>
    <mergeCell ref="L448:V448"/>
    <mergeCell ref="L449:V449"/>
    <mergeCell ref="B451:V451"/>
    <mergeCell ref="B452:V452"/>
    <mergeCell ref="G453:V453"/>
    <mergeCell ref="G454:V454"/>
    <mergeCell ref="B422:G422"/>
    <mergeCell ref="I445:K445"/>
    <mergeCell ref="I446:K446"/>
    <mergeCell ref="I447:K447"/>
    <mergeCell ref="I448:K448"/>
    <mergeCell ref="I449:K449"/>
    <mergeCell ref="B437:V437"/>
    <mergeCell ref="B438:V438"/>
    <mergeCell ref="B453:F453"/>
    <mergeCell ref="B454:F454"/>
    <mergeCell ref="B448:H448"/>
    <mergeCell ref="B441:H441"/>
    <mergeCell ref="I441:K441"/>
    <mergeCell ref="I442:K442"/>
    <mergeCell ref="I443:K443"/>
    <mergeCell ref="I444:K444"/>
    <mergeCell ref="B426:G426"/>
    <mergeCell ref="B427:G427"/>
    <mergeCell ref="B428:G428"/>
    <mergeCell ref="H428:V428"/>
    <mergeCell ref="B430:V430"/>
    <mergeCell ref="M412:N412"/>
    <mergeCell ref="T393:V393"/>
    <mergeCell ref="J393:S393"/>
    <mergeCell ref="M399:N399"/>
    <mergeCell ref="M400:N400"/>
    <mergeCell ref="M403:N403"/>
    <mergeCell ref="M404:N404"/>
    <mergeCell ref="M405:N405"/>
    <mergeCell ref="M406:N406"/>
    <mergeCell ref="M407:N407"/>
    <mergeCell ref="B410:F410"/>
    <mergeCell ref="J406:L406"/>
    <mergeCell ref="J407:L407"/>
    <mergeCell ref="J408:L408"/>
    <mergeCell ref="J409:L409"/>
    <mergeCell ref="J410:L410"/>
    <mergeCell ref="J411:L411"/>
    <mergeCell ref="B418:V418"/>
    <mergeCell ref="M408:N408"/>
    <mergeCell ref="M409:N409"/>
    <mergeCell ref="M410:N410"/>
    <mergeCell ref="B393:E393"/>
    <mergeCell ref="F393:I393"/>
    <mergeCell ref="B395:V395"/>
    <mergeCell ref="B397:V397"/>
    <mergeCell ref="B403:F403"/>
    <mergeCell ref="B419:G419"/>
    <mergeCell ref="T392:V392"/>
    <mergeCell ref="J386:S386"/>
    <mergeCell ref="J387:S387"/>
    <mergeCell ref="J388:S388"/>
    <mergeCell ref="J389:S389"/>
    <mergeCell ref="J390:S390"/>
    <mergeCell ref="J391:S391"/>
    <mergeCell ref="J392:S392"/>
    <mergeCell ref="B375:G375"/>
    <mergeCell ref="B374:G374"/>
    <mergeCell ref="B370:V370"/>
    <mergeCell ref="B371:V371"/>
    <mergeCell ref="B373:V373"/>
    <mergeCell ref="N374:P374"/>
    <mergeCell ref="N375:P375"/>
    <mergeCell ref="K374:M374"/>
    <mergeCell ref="F387:I387"/>
    <mergeCell ref="B381:V381"/>
    <mergeCell ref="B382:V382"/>
    <mergeCell ref="B386:E386"/>
    <mergeCell ref="F386:I386"/>
    <mergeCell ref="B387:E387"/>
    <mergeCell ref="B377:G377"/>
    <mergeCell ref="B379:G379"/>
    <mergeCell ref="K377:M377"/>
    <mergeCell ref="K379:M379"/>
    <mergeCell ref="H377:J377"/>
    <mergeCell ref="H379:J379"/>
    <mergeCell ref="P338:R338"/>
    <mergeCell ref="S338:V338"/>
    <mergeCell ref="N338:O338"/>
    <mergeCell ref="G338:M338"/>
    <mergeCell ref="B339:F339"/>
    <mergeCell ref="B340:F340"/>
    <mergeCell ref="B314:F316"/>
    <mergeCell ref="L318:V318"/>
    <mergeCell ref="B356:F356"/>
    <mergeCell ref="B357:F357"/>
    <mergeCell ref="B363:V363"/>
    <mergeCell ref="B364:V364"/>
    <mergeCell ref="B362:M362"/>
    <mergeCell ref="N362:V362"/>
    <mergeCell ref="B355:F355"/>
    <mergeCell ref="G355:M355"/>
    <mergeCell ref="B348:F348"/>
    <mergeCell ref="G319:I319"/>
    <mergeCell ref="G320:I320"/>
    <mergeCell ref="G321:I321"/>
    <mergeCell ref="J318:K318"/>
    <mergeCell ref="B320:F322"/>
    <mergeCell ref="L320:V320"/>
    <mergeCell ref="L321:V321"/>
    <mergeCell ref="L322:V322"/>
    <mergeCell ref="J320:K320"/>
    <mergeCell ref="J321:K321"/>
    <mergeCell ref="J322:K322"/>
    <mergeCell ref="B326:M326"/>
    <mergeCell ref="B327:M327"/>
    <mergeCell ref="B328:M328"/>
    <mergeCell ref="B271:K271"/>
    <mergeCell ref="B272:K272"/>
    <mergeCell ref="L273:V273"/>
    <mergeCell ref="L274:V274"/>
    <mergeCell ref="B273:K273"/>
    <mergeCell ref="B274:K274"/>
    <mergeCell ref="B278:V278"/>
    <mergeCell ref="B279:V279"/>
    <mergeCell ref="B280:V280"/>
    <mergeCell ref="B282:V282"/>
    <mergeCell ref="B292:F292"/>
    <mergeCell ref="B293:F293"/>
    <mergeCell ref="B294:F294"/>
    <mergeCell ref="B295:F295"/>
    <mergeCell ref="B296:F296"/>
    <mergeCell ref="B291:V291"/>
    <mergeCell ref="K292:V292"/>
    <mergeCell ref="G292:J292"/>
    <mergeCell ref="K293:V293"/>
    <mergeCell ref="G293:J293"/>
    <mergeCell ref="G294:J294"/>
    <mergeCell ref="K294:V294"/>
    <mergeCell ref="G295:J295"/>
    <mergeCell ref="K295:V295"/>
    <mergeCell ref="G296:J296"/>
    <mergeCell ref="K296:V296"/>
    <mergeCell ref="B284:H284"/>
    <mergeCell ref="I284:J284"/>
    <mergeCell ref="I287:J287"/>
    <mergeCell ref="B287:H287"/>
    <mergeCell ref="B228:E228"/>
    <mergeCell ref="B230:E230"/>
    <mergeCell ref="B231:E231"/>
    <mergeCell ref="B234:E234"/>
    <mergeCell ref="B224:F224"/>
    <mergeCell ref="M224:V224"/>
    <mergeCell ref="G224:L224"/>
    <mergeCell ref="B225:V225"/>
    <mergeCell ref="U226:V226"/>
    <mergeCell ref="R226:T226"/>
    <mergeCell ref="R227:T227"/>
    <mergeCell ref="B235:E235"/>
    <mergeCell ref="B229:E229"/>
    <mergeCell ref="B232:E232"/>
    <mergeCell ref="B233:E233"/>
    <mergeCell ref="L233:N233"/>
    <mergeCell ref="L234:N234"/>
    <mergeCell ref="L235:N235"/>
    <mergeCell ref="I234:K234"/>
    <mergeCell ref="I235:K235"/>
    <mergeCell ref="F234:H234"/>
    <mergeCell ref="F235:H235"/>
    <mergeCell ref="J219:L219"/>
    <mergeCell ref="B218:F218"/>
    <mergeCell ref="C207:D207"/>
    <mergeCell ref="C208:D208"/>
    <mergeCell ref="C209:D209"/>
    <mergeCell ref="E207:H207"/>
    <mergeCell ref="E208:H208"/>
    <mergeCell ref="E209:H209"/>
    <mergeCell ref="B174:V174"/>
    <mergeCell ref="B176:V176"/>
    <mergeCell ref="B180:V180"/>
    <mergeCell ref="B200:V200"/>
    <mergeCell ref="S210:V210"/>
    <mergeCell ref="P210:R210"/>
    <mergeCell ref="N210:O210"/>
    <mergeCell ref="B210:M210"/>
    <mergeCell ref="I203:K203"/>
    <mergeCell ref="I204:K204"/>
    <mergeCell ref="E203:H203"/>
    <mergeCell ref="B194:V194"/>
    <mergeCell ref="B189:V189"/>
    <mergeCell ref="B197:I197"/>
    <mergeCell ref="J197:K197"/>
    <mergeCell ref="L197:M197"/>
    <mergeCell ref="B195:K195"/>
    <mergeCell ref="L195:M195"/>
    <mergeCell ref="N195:O195"/>
    <mergeCell ref="P195:V195"/>
    <mergeCell ref="B211:V211"/>
    <mergeCell ref="B212:K212"/>
    <mergeCell ref="L212:M212"/>
    <mergeCell ref="N198:O198"/>
    <mergeCell ref="B86:K86"/>
    <mergeCell ref="L86:M86"/>
    <mergeCell ref="B111:V111"/>
    <mergeCell ref="B112:V112"/>
    <mergeCell ref="L117:M117"/>
    <mergeCell ref="L118:M118"/>
    <mergeCell ref="L119:M119"/>
    <mergeCell ref="B101:V101"/>
    <mergeCell ref="B130:D130"/>
    <mergeCell ref="N90:O90"/>
    <mergeCell ref="P90:V90"/>
    <mergeCell ref="L90:M90"/>
    <mergeCell ref="L91:M91"/>
    <mergeCell ref="N107:O107"/>
    <mergeCell ref="N108:O108"/>
    <mergeCell ref="B198:I198"/>
    <mergeCell ref="I207:K209"/>
    <mergeCell ref="B125:V125"/>
    <mergeCell ref="L190:M190"/>
    <mergeCell ref="B173:V173"/>
    <mergeCell ref="L178:M178"/>
    <mergeCell ref="N178:O178"/>
    <mergeCell ref="P178:V178"/>
    <mergeCell ref="L187:M187"/>
    <mergeCell ref="N187:O187"/>
    <mergeCell ref="L184:M184"/>
    <mergeCell ref="N184:O184"/>
    <mergeCell ref="P184:V184"/>
    <mergeCell ref="L185:M185"/>
    <mergeCell ref="N185:O185"/>
    <mergeCell ref="P185:V185"/>
    <mergeCell ref="B181:V181"/>
    <mergeCell ref="N91:O91"/>
    <mergeCell ref="P91:V91"/>
    <mergeCell ref="S107:V107"/>
    <mergeCell ref="S108:V108"/>
    <mergeCell ref="B109:V109"/>
    <mergeCell ref="B110:M110"/>
    <mergeCell ref="N110:O110"/>
    <mergeCell ref="P110:R110"/>
    <mergeCell ref="M68:V68"/>
    <mergeCell ref="B41:V41"/>
    <mergeCell ref="O42:R42"/>
    <mergeCell ref="S42:V42"/>
    <mergeCell ref="B470:F470"/>
    <mergeCell ref="B365:F365"/>
    <mergeCell ref="A1:Q1"/>
    <mergeCell ref="B297:F297"/>
    <mergeCell ref="B19:J19"/>
    <mergeCell ref="K19:V19"/>
    <mergeCell ref="B20:J20"/>
    <mergeCell ref="B21:J21"/>
    <mergeCell ref="B22:J22"/>
    <mergeCell ref="K20:V20"/>
    <mergeCell ref="K21:V21"/>
    <mergeCell ref="O40:P40"/>
    <mergeCell ref="K22:V22"/>
    <mergeCell ref="B23:J23"/>
    <mergeCell ref="K23:V23"/>
    <mergeCell ref="B25:V25"/>
    <mergeCell ref="B26:J26"/>
    <mergeCell ref="B27:J27"/>
    <mergeCell ref="B37:V37"/>
    <mergeCell ref="B35:V35"/>
    <mergeCell ref="B40:N40"/>
    <mergeCell ref="O49:V49"/>
    <mergeCell ref="B51:V51"/>
    <mergeCell ref="B52:V52"/>
    <mergeCell ref="B75:V75"/>
    <mergeCell ref="B79:I79"/>
    <mergeCell ref="J79:K79"/>
    <mergeCell ref="L79:V79"/>
    <mergeCell ref="B80:I80"/>
    <mergeCell ref="J80:K80"/>
    <mergeCell ref="L80:V80"/>
    <mergeCell ref="B81:I81"/>
    <mergeCell ref="J81:K81"/>
    <mergeCell ref="L81:V81"/>
    <mergeCell ref="B83:I83"/>
    <mergeCell ref="J83:K83"/>
    <mergeCell ref="L83:V83"/>
    <mergeCell ref="B77:I77"/>
    <mergeCell ref="B58:J58"/>
    <mergeCell ref="K56:N56"/>
    <mergeCell ref="K57:N57"/>
    <mergeCell ref="B56:J57"/>
    <mergeCell ref="Q56:T56"/>
    <mergeCell ref="Q57:T57"/>
    <mergeCell ref="B59:J59"/>
    <mergeCell ref="K59:P59"/>
    <mergeCell ref="Q59:V59"/>
    <mergeCell ref="M63:N63"/>
    <mergeCell ref="O63:P63"/>
    <mergeCell ref="Q63:V63"/>
    <mergeCell ref="K64:L64"/>
    <mergeCell ref="M64:N64"/>
    <mergeCell ref="B158:V158"/>
    <mergeCell ref="B159:J159"/>
    <mergeCell ref="B164:O164"/>
    <mergeCell ref="B166:O166"/>
    <mergeCell ref="B89:V89"/>
    <mergeCell ref="B90:K90"/>
    <mergeCell ref="S110:V110"/>
    <mergeCell ref="B72:V72"/>
    <mergeCell ref="B73:V73"/>
    <mergeCell ref="B82:I82"/>
    <mergeCell ref="L87:M87"/>
    <mergeCell ref="L88:V88"/>
    <mergeCell ref="B4:V4"/>
    <mergeCell ref="B6:V6"/>
    <mergeCell ref="B17:J17"/>
    <mergeCell ref="B8:J8"/>
    <mergeCell ref="B10:J10"/>
    <mergeCell ref="B11:J11"/>
    <mergeCell ref="B12:J12"/>
    <mergeCell ref="B13:J13"/>
    <mergeCell ref="K8:V8"/>
    <mergeCell ref="K10:V10"/>
    <mergeCell ref="K11:V11"/>
    <mergeCell ref="K12:V12"/>
    <mergeCell ref="K13:V13"/>
    <mergeCell ref="B15:V15"/>
    <mergeCell ref="B16:J16"/>
    <mergeCell ref="K16:V16"/>
    <mergeCell ref="K26:V26"/>
    <mergeCell ref="K27:V27"/>
    <mergeCell ref="K28:V28"/>
    <mergeCell ref="K29:V29"/>
    <mergeCell ref="B32:V32"/>
    <mergeCell ref="J82:K82"/>
    <mergeCell ref="L82:V82"/>
    <mergeCell ref="B84:I84"/>
    <mergeCell ref="S45:V45"/>
    <mergeCell ref="S46:V46"/>
    <mergeCell ref="K136:N136"/>
    <mergeCell ref="J198:K198"/>
    <mergeCell ref="L198:M198"/>
    <mergeCell ref="B92:V92"/>
    <mergeCell ref="B93:V93"/>
    <mergeCell ref="B114:V114"/>
    <mergeCell ref="B95:V95"/>
    <mergeCell ref="B96:V96"/>
    <mergeCell ref="B97:J97"/>
    <mergeCell ref="K97:P97"/>
    <mergeCell ref="Q97:V97"/>
    <mergeCell ref="B98:J98"/>
    <mergeCell ref="K98:P98"/>
    <mergeCell ref="Q98:V98"/>
    <mergeCell ref="B99:J100"/>
    <mergeCell ref="K99:N99"/>
    <mergeCell ref="Q99:T99"/>
    <mergeCell ref="K100:N100"/>
    <mergeCell ref="Q100:T100"/>
    <mergeCell ref="B117:K117"/>
    <mergeCell ref="B118:K118"/>
    <mergeCell ref="B119:K119"/>
    <mergeCell ref="S103:V103"/>
    <mergeCell ref="S104:V104"/>
    <mergeCell ref="S105:V105"/>
    <mergeCell ref="S106:V106"/>
    <mergeCell ref="K150:V150"/>
    <mergeCell ref="B151:J151"/>
    <mergeCell ref="K151:V151"/>
    <mergeCell ref="B134:D134"/>
    <mergeCell ref="E134:J134"/>
    <mergeCell ref="K134:N134"/>
    <mergeCell ref="P103:R108"/>
    <mergeCell ref="N103:O103"/>
    <mergeCell ref="N104:O104"/>
    <mergeCell ref="N105:O105"/>
    <mergeCell ref="N106:O106"/>
    <mergeCell ref="E131:J131"/>
    <mergeCell ref="K131:N131"/>
    <mergeCell ref="B132:D132"/>
    <mergeCell ref="E132:J132"/>
    <mergeCell ref="K132:N132"/>
    <mergeCell ref="B133:D133"/>
    <mergeCell ref="B126:V126"/>
    <mergeCell ref="B128:V128"/>
    <mergeCell ref="B227:E227"/>
    <mergeCell ref="B226:E226"/>
    <mergeCell ref="M218:O218"/>
    <mergeCell ref="P218:R218"/>
    <mergeCell ref="S218:V218"/>
    <mergeCell ref="M219:O219"/>
    <mergeCell ref="P219:R219"/>
    <mergeCell ref="P198:V198"/>
    <mergeCell ref="B163:V163"/>
    <mergeCell ref="P166:V166"/>
    <mergeCell ref="B196:I196"/>
    <mergeCell ref="J196:K196"/>
    <mergeCell ref="L196:M196"/>
    <mergeCell ref="B193:I193"/>
    <mergeCell ref="J193:K193"/>
    <mergeCell ref="L193:M193"/>
    <mergeCell ref="B135:D135"/>
    <mergeCell ref="E135:J135"/>
    <mergeCell ref="L207:V207"/>
    <mergeCell ref="L208:V208"/>
    <mergeCell ref="L209:V209"/>
    <mergeCell ref="O226:Q226"/>
    <mergeCell ref="L226:N226"/>
    <mergeCell ref="I226:K226"/>
    <mergeCell ref="F226:H226"/>
    <mergeCell ref="N196:O196"/>
    <mergeCell ref="P196:V196"/>
    <mergeCell ref="R165:T165"/>
    <mergeCell ref="P165:Q165"/>
    <mergeCell ref="B165:O165"/>
    <mergeCell ref="U165:V165"/>
    <mergeCell ref="S219:V219"/>
    <mergeCell ref="J221:L221"/>
    <mergeCell ref="J222:L222"/>
    <mergeCell ref="J223:L223"/>
    <mergeCell ref="B220:F220"/>
    <mergeCell ref="B221:F221"/>
    <mergeCell ref="B222:F222"/>
    <mergeCell ref="B223:F223"/>
    <mergeCell ref="G220:I220"/>
    <mergeCell ref="G221:I221"/>
    <mergeCell ref="G222:I222"/>
    <mergeCell ref="N212:V212"/>
    <mergeCell ref="B213:K213"/>
    <mergeCell ref="B214:K214"/>
    <mergeCell ref="L213:M213"/>
    <mergeCell ref="L214:M214"/>
    <mergeCell ref="N213:V213"/>
    <mergeCell ref="N214:V214"/>
    <mergeCell ref="B215:K215"/>
    <mergeCell ref="L215:M215"/>
    <mergeCell ref="N215:V215"/>
    <mergeCell ref="M220:O220"/>
    <mergeCell ref="M221:O221"/>
    <mergeCell ref="M222:O222"/>
    <mergeCell ref="M223:O223"/>
    <mergeCell ref="P220:R220"/>
    <mergeCell ref="P221:R221"/>
    <mergeCell ref="P222:R222"/>
    <mergeCell ref="B219:F219"/>
    <mergeCell ref="G218:I218"/>
    <mergeCell ref="G219:I219"/>
    <mergeCell ref="B217:V217"/>
    <mergeCell ref="J218:L218"/>
    <mergeCell ref="R228:T228"/>
    <mergeCell ref="U228:V228"/>
    <mergeCell ref="O228:Q228"/>
    <mergeCell ref="L228:N228"/>
    <mergeCell ref="I228:K228"/>
    <mergeCell ref="F228:H228"/>
    <mergeCell ref="U229:V229"/>
    <mergeCell ref="R229:T229"/>
    <mergeCell ref="O229:Q229"/>
    <mergeCell ref="L229:N229"/>
    <mergeCell ref="I229:K229"/>
    <mergeCell ref="F229:H229"/>
    <mergeCell ref="U227:V227"/>
    <mergeCell ref="O227:Q227"/>
    <mergeCell ref="L227:N227"/>
    <mergeCell ref="I227:K227"/>
    <mergeCell ref="F227:H227"/>
    <mergeCell ref="L240:N240"/>
    <mergeCell ref="O238:Q238"/>
    <mergeCell ref="U230:V230"/>
    <mergeCell ref="R230:T230"/>
    <mergeCell ref="O230:Q230"/>
    <mergeCell ref="L230:N230"/>
    <mergeCell ref="I230:K230"/>
    <mergeCell ref="F230:H230"/>
    <mergeCell ref="U231:V231"/>
    <mergeCell ref="U232:V232"/>
    <mergeCell ref="U233:V233"/>
    <mergeCell ref="I231:K231"/>
    <mergeCell ref="F231:H231"/>
    <mergeCell ref="I232:K232"/>
    <mergeCell ref="F232:H232"/>
    <mergeCell ref="I233:K233"/>
    <mergeCell ref="F233:H233"/>
    <mergeCell ref="I237:K237"/>
    <mergeCell ref="I238:K238"/>
    <mergeCell ref="I239:K239"/>
    <mergeCell ref="F237:H237"/>
    <mergeCell ref="F238:H238"/>
    <mergeCell ref="F239:H239"/>
    <mergeCell ref="T244:V244"/>
    <mergeCell ref="T245:V245"/>
    <mergeCell ref="U234:V234"/>
    <mergeCell ref="U235:V235"/>
    <mergeCell ref="U237:V237"/>
    <mergeCell ref="U238:V238"/>
    <mergeCell ref="U239:V239"/>
    <mergeCell ref="U240:V240"/>
    <mergeCell ref="B239:E239"/>
    <mergeCell ref="B240:E240"/>
    <mergeCell ref="I240:K240"/>
    <mergeCell ref="F240:H240"/>
    <mergeCell ref="B243:V243"/>
    <mergeCell ref="B242:H242"/>
    <mergeCell ref="I242:K242"/>
    <mergeCell ref="L242:Q242"/>
    <mergeCell ref="R242:V242"/>
    <mergeCell ref="B244:H253"/>
    <mergeCell ref="I244:K244"/>
    <mergeCell ref="B237:E237"/>
    <mergeCell ref="B238:E238"/>
    <mergeCell ref="R234:T234"/>
    <mergeCell ref="R235:T235"/>
    <mergeCell ref="R237:T237"/>
    <mergeCell ref="R238:T238"/>
    <mergeCell ref="R239:T239"/>
    <mergeCell ref="R240:T240"/>
    <mergeCell ref="O234:Q234"/>
    <mergeCell ref="O235:Q235"/>
    <mergeCell ref="O237:Q237"/>
    <mergeCell ref="O239:Q239"/>
    <mergeCell ref="O240:Q240"/>
    <mergeCell ref="B313:K313"/>
    <mergeCell ref="J314:K314"/>
    <mergeCell ref="J315:K315"/>
    <mergeCell ref="J316:K316"/>
    <mergeCell ref="J317:K317"/>
    <mergeCell ref="S258:V258"/>
    <mergeCell ref="H258:I258"/>
    <mergeCell ref="B258:E258"/>
    <mergeCell ref="J258:R258"/>
    <mergeCell ref="B261:V261"/>
    <mergeCell ref="B262:V262"/>
    <mergeCell ref="L264:V264"/>
    <mergeCell ref="B264:K264"/>
    <mergeCell ref="B255:V255"/>
    <mergeCell ref="F259:V259"/>
    <mergeCell ref="B257:E257"/>
    <mergeCell ref="B259:E259"/>
    <mergeCell ref="F258:G258"/>
    <mergeCell ref="L265:V265"/>
    <mergeCell ref="L266:V266"/>
    <mergeCell ref="L267:V267"/>
    <mergeCell ref="B265:K265"/>
    <mergeCell ref="B266:K266"/>
    <mergeCell ref="B267:K267"/>
    <mergeCell ref="L268:V268"/>
    <mergeCell ref="L269:V269"/>
    <mergeCell ref="L270:V270"/>
    <mergeCell ref="L271:V271"/>
    <mergeCell ref="L272:V272"/>
    <mergeCell ref="B268:K268"/>
    <mergeCell ref="B269:K269"/>
    <mergeCell ref="B270:K270"/>
    <mergeCell ref="B289:V289"/>
    <mergeCell ref="B299:F299"/>
    <mergeCell ref="B300:F300"/>
    <mergeCell ref="B301:F301"/>
    <mergeCell ref="B302:F302"/>
    <mergeCell ref="B298:F298"/>
    <mergeCell ref="G297:J297"/>
    <mergeCell ref="K297:V297"/>
    <mergeCell ref="G298:J298"/>
    <mergeCell ref="G314:I314"/>
    <mergeCell ref="G315:I315"/>
    <mergeCell ref="G316:I316"/>
    <mergeCell ref="G317:I317"/>
    <mergeCell ref="G318:I318"/>
    <mergeCell ref="B317:F319"/>
    <mergeCell ref="L319:V319"/>
    <mergeCell ref="J319:K319"/>
    <mergeCell ref="G306:J306"/>
    <mergeCell ref="K306:V306"/>
    <mergeCell ref="G307:J307"/>
    <mergeCell ref="K307:V307"/>
    <mergeCell ref="B310:E310"/>
    <mergeCell ref="B309:V309"/>
    <mergeCell ref="O310:V310"/>
    <mergeCell ref="H310:N310"/>
    <mergeCell ref="F310:G310"/>
    <mergeCell ref="B312:V312"/>
    <mergeCell ref="L313:V313"/>
    <mergeCell ref="L314:V314"/>
    <mergeCell ref="L315:V315"/>
    <mergeCell ref="L316:V316"/>
    <mergeCell ref="L317:V317"/>
    <mergeCell ref="K298:V298"/>
    <mergeCell ref="G299:J299"/>
    <mergeCell ref="K299:V299"/>
    <mergeCell ref="G300:J300"/>
    <mergeCell ref="K300:V300"/>
    <mergeCell ref="G301:J301"/>
    <mergeCell ref="K301:V301"/>
    <mergeCell ref="G302:J302"/>
    <mergeCell ref="K302:V302"/>
    <mergeCell ref="B303:F303"/>
    <mergeCell ref="B304:F304"/>
    <mergeCell ref="B305:F305"/>
    <mergeCell ref="B306:F306"/>
    <mergeCell ref="B307:F307"/>
    <mergeCell ref="G303:V303"/>
    <mergeCell ref="K304:V304"/>
    <mergeCell ref="G304:J304"/>
    <mergeCell ref="K305:V305"/>
    <mergeCell ref="G305:J305"/>
    <mergeCell ref="B359:M359"/>
    <mergeCell ref="N359:V359"/>
    <mergeCell ref="B360:M360"/>
    <mergeCell ref="N360:V360"/>
    <mergeCell ref="B361:M361"/>
    <mergeCell ref="N361:V361"/>
    <mergeCell ref="G365:V365"/>
    <mergeCell ref="B367:V367"/>
    <mergeCell ref="N328:V328"/>
    <mergeCell ref="G322:I322"/>
    <mergeCell ref="G323:K323"/>
    <mergeCell ref="B323:F323"/>
    <mergeCell ref="B347:F347"/>
    <mergeCell ref="S324:V324"/>
    <mergeCell ref="S325:V325"/>
    <mergeCell ref="L324:R324"/>
    <mergeCell ref="L325:R325"/>
    <mergeCell ref="B324:F324"/>
    <mergeCell ref="B325:F325"/>
    <mergeCell ref="G324:K324"/>
    <mergeCell ref="G325:K325"/>
    <mergeCell ref="N331:V331"/>
    <mergeCell ref="B331:M331"/>
    <mergeCell ref="B330:M330"/>
    <mergeCell ref="N330:O330"/>
    <mergeCell ref="P330:R330"/>
    <mergeCell ref="S330:V330"/>
    <mergeCell ref="S323:V323"/>
    <mergeCell ref="L323:R323"/>
    <mergeCell ref="B333:V333"/>
    <mergeCell ref="B329:M329"/>
    <mergeCell ref="N326:V326"/>
    <mergeCell ref="B404:F404"/>
    <mergeCell ref="B405:F405"/>
    <mergeCell ref="B406:F406"/>
    <mergeCell ref="B407:F407"/>
    <mergeCell ref="B408:F408"/>
    <mergeCell ref="B409:F409"/>
    <mergeCell ref="B411:F411"/>
    <mergeCell ref="G409:I409"/>
    <mergeCell ref="G410:I410"/>
    <mergeCell ref="G411:I411"/>
    <mergeCell ref="J405:L405"/>
    <mergeCell ref="J412:L412"/>
    <mergeCell ref="T377:V377"/>
    <mergeCell ref="T379:V379"/>
    <mergeCell ref="Q374:S374"/>
    <mergeCell ref="Q375:S375"/>
    <mergeCell ref="Q377:S377"/>
    <mergeCell ref="Q379:S379"/>
    <mergeCell ref="N377:P377"/>
    <mergeCell ref="N379:P379"/>
    <mergeCell ref="K375:M375"/>
    <mergeCell ref="H374:J374"/>
    <mergeCell ref="H375:J375"/>
    <mergeCell ref="T374:V374"/>
    <mergeCell ref="T375:V375"/>
    <mergeCell ref="B392:E392"/>
    <mergeCell ref="F392:I392"/>
    <mergeCell ref="T386:V386"/>
    <mergeCell ref="T387:V387"/>
    <mergeCell ref="T388:V388"/>
    <mergeCell ref="T389:V389"/>
    <mergeCell ref="O403:V403"/>
    <mergeCell ref="O404:V404"/>
    <mergeCell ref="O405:V405"/>
    <mergeCell ref="O406:V406"/>
    <mergeCell ref="O407:V407"/>
    <mergeCell ref="O408:V408"/>
    <mergeCell ref="O409:V409"/>
    <mergeCell ref="O410:V410"/>
    <mergeCell ref="O411:V411"/>
    <mergeCell ref="O412:V412"/>
    <mergeCell ref="O413:V413"/>
    <mergeCell ref="G413:I413"/>
    <mergeCell ref="J399:L399"/>
    <mergeCell ref="J400:L400"/>
    <mergeCell ref="J403:L403"/>
    <mergeCell ref="J404:L404"/>
    <mergeCell ref="J413:L413"/>
    <mergeCell ref="G399:I399"/>
    <mergeCell ref="G400:I400"/>
    <mergeCell ref="G403:I403"/>
    <mergeCell ref="G404:I404"/>
    <mergeCell ref="G405:I405"/>
    <mergeCell ref="G406:I406"/>
    <mergeCell ref="G407:I407"/>
    <mergeCell ref="G408:I408"/>
    <mergeCell ref="G412:I412"/>
    <mergeCell ref="O400:V400"/>
    <mergeCell ref="B440:V440"/>
    <mergeCell ref="L441:V441"/>
    <mergeCell ref="L442:V442"/>
    <mergeCell ref="L443:V443"/>
    <mergeCell ref="L444:V444"/>
    <mergeCell ref="L445:V445"/>
    <mergeCell ref="L446:V446"/>
    <mergeCell ref="B433:M433"/>
    <mergeCell ref="B434:M434"/>
    <mergeCell ref="B435:M435"/>
    <mergeCell ref="B436:M436"/>
    <mergeCell ref="B449:H449"/>
    <mergeCell ref="B442:H442"/>
    <mergeCell ref="B443:H443"/>
    <mergeCell ref="B444:H444"/>
    <mergeCell ref="B445:H445"/>
    <mergeCell ref="M411:N411"/>
    <mergeCell ref="H419:V419"/>
    <mergeCell ref="H420:V420"/>
    <mergeCell ref="H421:V421"/>
    <mergeCell ref="H422:V422"/>
    <mergeCell ref="B424:V424"/>
    <mergeCell ref="H425:V425"/>
    <mergeCell ref="H426:V426"/>
    <mergeCell ref="H427:V427"/>
    <mergeCell ref="M413:N413"/>
    <mergeCell ref="M416:N416"/>
    <mergeCell ref="B412:F412"/>
    <mergeCell ref="B413:F413"/>
    <mergeCell ref="B420:G420"/>
    <mergeCell ref="B421:G421"/>
    <mergeCell ref="B425:G425"/>
    <mergeCell ref="F465:H465"/>
    <mergeCell ref="F466:H466"/>
    <mergeCell ref="F467:H467"/>
    <mergeCell ref="G455:V455"/>
    <mergeCell ref="B457:V457"/>
    <mergeCell ref="Q459:R467"/>
    <mergeCell ref="S459:V459"/>
    <mergeCell ref="S462:V462"/>
    <mergeCell ref="S463:V463"/>
    <mergeCell ref="S464:V464"/>
    <mergeCell ref="S465:V465"/>
    <mergeCell ref="S466:V466"/>
    <mergeCell ref="S467:V467"/>
    <mergeCell ref="O459:P459"/>
    <mergeCell ref="O462:P462"/>
    <mergeCell ref="O463:P463"/>
    <mergeCell ref="O464:P464"/>
    <mergeCell ref="O465:P465"/>
    <mergeCell ref="O466:P466"/>
    <mergeCell ref="O467:P467"/>
    <mergeCell ref="L459:N459"/>
    <mergeCell ref="L462:N462"/>
    <mergeCell ref="L463:N463"/>
    <mergeCell ref="L464:N464"/>
    <mergeCell ref="L465:N465"/>
    <mergeCell ref="L466:N466"/>
    <mergeCell ref="L467:N467"/>
    <mergeCell ref="L458:V458"/>
    <mergeCell ref="I458:K458"/>
    <mergeCell ref="I459:K459"/>
    <mergeCell ref="B472:V472"/>
    <mergeCell ref="O131:V136"/>
    <mergeCell ref="O56:P56"/>
    <mergeCell ref="O57:P57"/>
    <mergeCell ref="U56:V56"/>
    <mergeCell ref="U57:V57"/>
    <mergeCell ref="W61:AA61"/>
    <mergeCell ref="N190:O190"/>
    <mergeCell ref="P190:V190"/>
    <mergeCell ref="N191:O191"/>
    <mergeCell ref="P191:V191"/>
    <mergeCell ref="N192:O192"/>
    <mergeCell ref="B458:E458"/>
    <mergeCell ref="B459:E459"/>
    <mergeCell ref="B462:E462"/>
    <mergeCell ref="B463:E463"/>
    <mergeCell ref="B464:E464"/>
    <mergeCell ref="B465:E465"/>
    <mergeCell ref="B466:E466"/>
    <mergeCell ref="B467:E467"/>
    <mergeCell ref="B471:V471"/>
    <mergeCell ref="I462:K462"/>
    <mergeCell ref="I463:K463"/>
    <mergeCell ref="I464:K464"/>
    <mergeCell ref="I465:K465"/>
    <mergeCell ref="I466:K466"/>
    <mergeCell ref="I467:K467"/>
    <mergeCell ref="F458:H458"/>
    <mergeCell ref="F459:H459"/>
    <mergeCell ref="F462:H462"/>
    <mergeCell ref="F463:H463"/>
    <mergeCell ref="F464:H464"/>
    <mergeCell ref="S43:V43"/>
    <mergeCell ref="O43:R43"/>
    <mergeCell ref="B42:N46"/>
    <mergeCell ref="O44:R44"/>
    <mergeCell ref="O45:R45"/>
    <mergeCell ref="O46:R46"/>
    <mergeCell ref="S44:V44"/>
    <mergeCell ref="B53:V53"/>
    <mergeCell ref="K54:P54"/>
    <mergeCell ref="Q54:V54"/>
    <mergeCell ref="B54:J54"/>
    <mergeCell ref="K55:P55"/>
    <mergeCell ref="Q55:V55"/>
    <mergeCell ref="K58:P58"/>
    <mergeCell ref="Q58:V58"/>
    <mergeCell ref="B55:J55"/>
    <mergeCell ref="O130:V130"/>
    <mergeCell ref="K63:L63"/>
    <mergeCell ref="K130:N130"/>
    <mergeCell ref="E130:J130"/>
    <mergeCell ref="K65:L65"/>
    <mergeCell ref="M65:N65"/>
    <mergeCell ref="O65:P65"/>
    <mergeCell ref="Q65:V65"/>
    <mergeCell ref="B63:J63"/>
    <mergeCell ref="B64:J64"/>
    <mergeCell ref="B65:J65"/>
    <mergeCell ref="M66:N66"/>
    <mergeCell ref="O66:P66"/>
    <mergeCell ref="Q66:V66"/>
    <mergeCell ref="B66:L66"/>
    <mergeCell ref="Q69:V69"/>
    <mergeCell ref="A2:V2"/>
    <mergeCell ref="O38:V38"/>
    <mergeCell ref="B38:N38"/>
    <mergeCell ref="B39:N39"/>
    <mergeCell ref="U40:V40"/>
    <mergeCell ref="Q40:T40"/>
    <mergeCell ref="B49:N49"/>
    <mergeCell ref="Q61:V61"/>
    <mergeCell ref="O61:P61"/>
    <mergeCell ref="M61:N61"/>
    <mergeCell ref="K61:L61"/>
    <mergeCell ref="B61:J61"/>
    <mergeCell ref="Q62:V62"/>
    <mergeCell ref="O62:P62"/>
    <mergeCell ref="M62:N62"/>
    <mergeCell ref="K62:L62"/>
    <mergeCell ref="B62:J62"/>
    <mergeCell ref="B47:V47"/>
    <mergeCell ref="B48:V48"/>
    <mergeCell ref="O39:V39"/>
    <mergeCell ref="B28:J28"/>
    <mergeCell ref="B29:J29"/>
    <mergeCell ref="B30:J30"/>
    <mergeCell ref="B7:V7"/>
    <mergeCell ref="B9:J9"/>
    <mergeCell ref="K9:V9"/>
    <mergeCell ref="K30:L30"/>
    <mergeCell ref="M30:T30"/>
    <mergeCell ref="U30:V30"/>
    <mergeCell ref="K17:V18"/>
    <mergeCell ref="B18:C18"/>
    <mergeCell ref="D18:J18"/>
    <mergeCell ref="O69:P69"/>
    <mergeCell ref="M69:N69"/>
    <mergeCell ref="Q70:V70"/>
    <mergeCell ref="O70:P70"/>
    <mergeCell ref="M70:N70"/>
    <mergeCell ref="B67:V67"/>
    <mergeCell ref="M71:N71"/>
    <mergeCell ref="O71:P71"/>
    <mergeCell ref="Q71:V71"/>
    <mergeCell ref="B68:L68"/>
    <mergeCell ref="B70:J70"/>
    <mergeCell ref="B71:J71"/>
    <mergeCell ref="K70:L70"/>
    <mergeCell ref="K71:L71"/>
    <mergeCell ref="B69:J69"/>
    <mergeCell ref="K69:L69"/>
    <mergeCell ref="B78:I78"/>
    <mergeCell ref="J78:K78"/>
    <mergeCell ref="L78:V78"/>
    <mergeCell ref="J77:V77"/>
    <mergeCell ref="J84:K84"/>
    <mergeCell ref="L84:V84"/>
    <mergeCell ref="N117:V117"/>
    <mergeCell ref="N118:V118"/>
    <mergeCell ref="N119:V119"/>
    <mergeCell ref="B116:K116"/>
    <mergeCell ref="L116:M116"/>
    <mergeCell ref="N116:V116"/>
    <mergeCell ref="E133:J133"/>
    <mergeCell ref="K133:N133"/>
    <mergeCell ref="B131:D131"/>
    <mergeCell ref="B150:J150"/>
    <mergeCell ref="K135:N135"/>
    <mergeCell ref="B136:J136"/>
    <mergeCell ref="B201:V201"/>
    <mergeCell ref="B206:V206"/>
    <mergeCell ref="B202:V202"/>
    <mergeCell ref="L203:V203"/>
    <mergeCell ref="L204:V204"/>
    <mergeCell ref="P187:V187"/>
    <mergeCell ref="B182:K182"/>
    <mergeCell ref="B183:K183"/>
    <mergeCell ref="B184:K184"/>
    <mergeCell ref="B185:K185"/>
    <mergeCell ref="B186:K186"/>
    <mergeCell ref="B187:K187"/>
    <mergeCell ref="B146:V146"/>
    <mergeCell ref="B147:V147"/>
    <mergeCell ref="K148:V148"/>
    <mergeCell ref="B148:J148"/>
    <mergeCell ref="B149:J149"/>
    <mergeCell ref="K149:V149"/>
    <mergeCell ref="P223:R223"/>
    <mergeCell ref="S220:V220"/>
    <mergeCell ref="S221:V221"/>
    <mergeCell ref="S222:V222"/>
    <mergeCell ref="S223:V223"/>
    <mergeCell ref="G223:I223"/>
    <mergeCell ref="J220:L220"/>
    <mergeCell ref="B203:D203"/>
    <mergeCell ref="E204:H204"/>
    <mergeCell ref="B204:D204"/>
    <mergeCell ref="L241:N241"/>
    <mergeCell ref="O241:Q241"/>
    <mergeCell ref="B236:E236"/>
    <mergeCell ref="F236:H236"/>
    <mergeCell ref="I236:K236"/>
    <mergeCell ref="L236:N236"/>
    <mergeCell ref="O236:Q236"/>
    <mergeCell ref="R236:T236"/>
    <mergeCell ref="R241:T241"/>
    <mergeCell ref="U241:V241"/>
    <mergeCell ref="U236:V236"/>
    <mergeCell ref="R231:T231"/>
    <mergeCell ref="O231:Q231"/>
    <mergeCell ref="L231:N231"/>
    <mergeCell ref="R232:T232"/>
    <mergeCell ref="O232:Q232"/>
    <mergeCell ref="L232:N232"/>
    <mergeCell ref="R233:T233"/>
    <mergeCell ref="O233:Q233"/>
    <mergeCell ref="L237:N237"/>
    <mergeCell ref="L238:N238"/>
    <mergeCell ref="L239:N239"/>
    <mergeCell ref="B205:K205"/>
    <mergeCell ref="B241:E241"/>
    <mergeCell ref="F241:H241"/>
    <mergeCell ref="I241:K241"/>
    <mergeCell ref="O402:V402"/>
    <mergeCell ref="B401:F401"/>
    <mergeCell ref="G401:I401"/>
    <mergeCell ref="J401:L401"/>
    <mergeCell ref="M401:N401"/>
    <mergeCell ref="O401:V401"/>
    <mergeCell ref="N350:V350"/>
    <mergeCell ref="B350:M350"/>
    <mergeCell ref="N351:V351"/>
    <mergeCell ref="N352:V352"/>
    <mergeCell ref="N353:V353"/>
    <mergeCell ref="B351:M351"/>
    <mergeCell ref="S337:V337"/>
    <mergeCell ref="N337:R337"/>
    <mergeCell ref="B334:V334"/>
    <mergeCell ref="B335:M335"/>
    <mergeCell ref="N335:V335"/>
    <mergeCell ref="B336:M336"/>
    <mergeCell ref="N336:V336"/>
    <mergeCell ref="B337:F337"/>
    <mergeCell ref="G337:M337"/>
    <mergeCell ref="B341:M341"/>
    <mergeCell ref="N341:V341"/>
    <mergeCell ref="B342:M342"/>
    <mergeCell ref="N342:V342"/>
    <mergeCell ref="O399:V399"/>
    <mergeCell ref="I245:K245"/>
    <mergeCell ref="I247:K247"/>
    <mergeCell ref="B400:F400"/>
    <mergeCell ref="P250:Q250"/>
    <mergeCell ref="T250:V250"/>
    <mergeCell ref="P248:Q248"/>
    <mergeCell ref="T248:V248"/>
    <mergeCell ref="P249:Q249"/>
    <mergeCell ref="T249:V249"/>
    <mergeCell ref="B286:H286"/>
    <mergeCell ref="I286:J286"/>
    <mergeCell ref="K286:P286"/>
    <mergeCell ref="Q286:R286"/>
    <mergeCell ref="S286:T286"/>
    <mergeCell ref="U286:V286"/>
    <mergeCell ref="G348:M348"/>
    <mergeCell ref="N348:R348"/>
    <mergeCell ref="S348:V348"/>
    <mergeCell ref="G349:M349"/>
    <mergeCell ref="N349:V349"/>
    <mergeCell ref="B285:H285"/>
    <mergeCell ref="I285:J285"/>
    <mergeCell ref="B283:V283"/>
    <mergeCell ref="S284:T284"/>
    <mergeCell ref="U284:V284"/>
    <mergeCell ref="Q284:R284"/>
    <mergeCell ref="K284:P284"/>
    <mergeCell ref="Q285:R285"/>
    <mergeCell ref="N355:R355"/>
    <mergeCell ref="S285:T285"/>
    <mergeCell ref="U285:V285"/>
    <mergeCell ref="K285:P285"/>
    <mergeCell ref="Q287:R287"/>
    <mergeCell ref="N431:V431"/>
    <mergeCell ref="N345:V345"/>
    <mergeCell ref="B345:M345"/>
    <mergeCell ref="N354:V354"/>
    <mergeCell ref="B354:M354"/>
    <mergeCell ref="B343:M343"/>
    <mergeCell ref="N343:V343"/>
    <mergeCell ref="B344:M344"/>
    <mergeCell ref="N344:V344"/>
    <mergeCell ref="B376:G376"/>
    <mergeCell ref="H376:J376"/>
    <mergeCell ref="K376:M376"/>
    <mergeCell ref="N376:P376"/>
    <mergeCell ref="Q376:S376"/>
    <mergeCell ref="T376:V376"/>
    <mergeCell ref="L205:V205"/>
    <mergeCell ref="B346:F346"/>
    <mergeCell ref="G346:M346"/>
    <mergeCell ref="S346:V346"/>
    <mergeCell ref="N346:R346"/>
    <mergeCell ref="B349:F349"/>
    <mergeCell ref="B358:F358"/>
    <mergeCell ref="S339:V339"/>
    <mergeCell ref="S340:V340"/>
    <mergeCell ref="G339:M339"/>
    <mergeCell ref="N339:R339"/>
    <mergeCell ref="G340:M340"/>
    <mergeCell ref="N340:R340"/>
    <mergeCell ref="G347:M347"/>
    <mergeCell ref="N347:R347"/>
    <mergeCell ref="S347:V347"/>
    <mergeCell ref="B399:F399"/>
    <mergeCell ref="S356:V356"/>
    <mergeCell ref="G356:M356"/>
    <mergeCell ref="N356:R356"/>
    <mergeCell ref="S357:V357"/>
    <mergeCell ref="G357:M357"/>
    <mergeCell ref="N357:R357"/>
    <mergeCell ref="G358:M358"/>
    <mergeCell ref="N358:V358"/>
    <mergeCell ref="B378:G378"/>
    <mergeCell ref="H378:J378"/>
    <mergeCell ref="K378:M378"/>
    <mergeCell ref="N378:P378"/>
    <mergeCell ref="Q378:S378"/>
    <mergeCell ref="T378:V378"/>
    <mergeCell ref="B432:M432"/>
    <mergeCell ref="N432:V432"/>
    <mergeCell ref="N433:P433"/>
    <mergeCell ref="N434:P434"/>
    <mergeCell ref="N435:P435"/>
    <mergeCell ref="N436:P436"/>
    <mergeCell ref="T433:V433"/>
    <mergeCell ref="Q433:S436"/>
    <mergeCell ref="T434:V434"/>
    <mergeCell ref="T435:V435"/>
    <mergeCell ref="T436:V436"/>
    <mergeCell ref="B402:F402"/>
    <mergeCell ref="G402:I402"/>
    <mergeCell ref="J402:L402"/>
    <mergeCell ref="M402:N402"/>
    <mergeCell ref="B368:F368"/>
    <mergeCell ref="B431:M431"/>
    <mergeCell ref="L244:Q244"/>
    <mergeCell ref="L245:Q245"/>
    <mergeCell ref="L246:Q246"/>
    <mergeCell ref="R248:S253"/>
    <mergeCell ref="L248:O248"/>
    <mergeCell ref="L249:O249"/>
    <mergeCell ref="I248:K253"/>
    <mergeCell ref="L250:O250"/>
    <mergeCell ref="L253:O253"/>
    <mergeCell ref="L247:V247"/>
    <mergeCell ref="L252:O252"/>
    <mergeCell ref="P252:Q252"/>
    <mergeCell ref="T252:V252"/>
    <mergeCell ref="L251:O251"/>
    <mergeCell ref="P251:Q251"/>
    <mergeCell ref="T251:V251"/>
    <mergeCell ref="S355:V355"/>
    <mergeCell ref="S287:T287"/>
    <mergeCell ref="U287:V287"/>
    <mergeCell ref="K287:P287"/>
    <mergeCell ref="T253:V253"/>
    <mergeCell ref="P253:Q253"/>
    <mergeCell ref="B263:V263"/>
    <mergeCell ref="J257:L257"/>
    <mergeCell ref="F257:I257"/>
    <mergeCell ref="M257:V257"/>
    <mergeCell ref="B256:V256"/>
    <mergeCell ref="B275:V275"/>
    <mergeCell ref="B276:V276"/>
    <mergeCell ref="B352:M352"/>
    <mergeCell ref="B353:M353"/>
    <mergeCell ref="N327:V327"/>
    <mergeCell ref="B33:J33"/>
    <mergeCell ref="K33:L33"/>
    <mergeCell ref="M33:T33"/>
    <mergeCell ref="U33:V33"/>
    <mergeCell ref="G368:V368"/>
    <mergeCell ref="B460:E460"/>
    <mergeCell ref="B461:E461"/>
    <mergeCell ref="F460:H460"/>
    <mergeCell ref="F461:H461"/>
    <mergeCell ref="I460:K460"/>
    <mergeCell ref="I461:K461"/>
    <mergeCell ref="L460:N460"/>
    <mergeCell ref="L461:N461"/>
    <mergeCell ref="O460:P460"/>
    <mergeCell ref="O461:P461"/>
    <mergeCell ref="S460:V460"/>
    <mergeCell ref="S461:V461"/>
    <mergeCell ref="B414:F414"/>
    <mergeCell ref="G414:I414"/>
    <mergeCell ref="J414:L414"/>
    <mergeCell ref="M414:N414"/>
    <mergeCell ref="O414:V414"/>
    <mergeCell ref="M415:N415"/>
    <mergeCell ref="B415:L415"/>
    <mergeCell ref="B416:L416"/>
    <mergeCell ref="O415:P415"/>
    <mergeCell ref="Q415:V415"/>
    <mergeCell ref="O416:P416"/>
    <mergeCell ref="Q416:V416"/>
    <mergeCell ref="I246:K246"/>
    <mergeCell ref="T246:V246"/>
    <mergeCell ref="R244:S246"/>
  </mergeCells>
  <phoneticPr fontId="14" type="noConversion"/>
  <dataValidations count="6">
    <dataValidation type="list" allowBlank="1" showInputMessage="1" showErrorMessage="1" sqref="F350:F353 F312:I312 G363:I363 H318:H319 H321:H322 G351:I352 F342:F344 F365 F333:I333 G342:I343 H315:H316 G360:I361 F359:F363" xr:uid="{C1B4277F-0847-4793-A552-327BCB981DD9}">
      <formula1>"Yes, No"</formula1>
    </dataValidation>
    <dataValidation type="whole" allowBlank="1" showInputMessage="1" showErrorMessage="1" sqref="N328:V328 N327 N342:V343 N351:V352 N360:V361" xr:uid="{611244BA-4DEC-4957-A80C-F60601AA8769}">
      <formula1>0</formula1>
      <formula2>100</formula2>
    </dataValidation>
    <dataValidation type="whole" allowBlank="1" showInputMessage="1" showErrorMessage="1" prompt="(Input years)" sqref="N341:V341 N350:V350 N359:V359" xr:uid="{9C5A9C42-3C0E-4265-823F-E4E3B4EC11F5}">
      <formula1>0</formula1>
      <formula2>300</formula2>
    </dataValidation>
    <dataValidation type="whole" allowBlank="1" showInputMessage="1" showErrorMessage="1" error="Enter number of units only." sqref="K135:N135 K131:N131 K132:N132 K133:N133 K134:N134 K139:N139 K140:N140 K141:N141 K142:N142 K143:N143" xr:uid="{344D5690-A6AE-4A66-B132-686815BF80DE}">
      <formula1>0</formula1>
      <formula2>500</formula2>
    </dataValidation>
    <dataValidation type="list" allowBlank="1" showInputMessage="1" showErrorMessage="1" sqref="E139:J143" xr:uid="{C7077ADB-D759-409E-98D5-A1E630C63CBD}">
      <formula1>OnReserve</formula1>
    </dataValidation>
    <dataValidation type="whole" allowBlank="1" showInputMessage="1" showErrorMessage="1" sqref="N326:V326" xr:uid="{9A107ADA-279D-4748-9148-8C749DBB9781}">
      <formula1>0</formula1>
      <formula2>300</formula2>
    </dataValidation>
  </dataValidations>
  <hyperlinks>
    <hyperlink ref="D18" r:id="rId1" display="Health Authority Region" xr:uid="{DE343225-A8A0-49F6-B873-BB013E7B6AF8}"/>
  </hyperlinks>
  <pageMargins left="0.25" right="0.25" top="0.75" bottom="0.75" header="0.3" footer="0.3"/>
  <pageSetup orientation="landscape" r:id="rId2"/>
  <extLst>
    <ext xmlns:x14="http://schemas.microsoft.com/office/spreadsheetml/2009/9/main" uri="{CCE6A557-97BC-4b89-ADB6-D9C93CAAB3DF}">
      <x14:dataValidations xmlns:xm="http://schemas.microsoft.com/office/excel/2006/main" count="36">
        <x14:dataValidation type="list" allowBlank="1" showInputMessage="1" showErrorMessage="1" xr:uid="{379079C1-9E52-455E-B176-0E9EEA84FBDF}">
          <x14:formula1>
            <xm:f>Validation!$B$35:$B$37</xm:f>
          </x14:formula1>
          <xm:sqref>K16:V16</xm:sqref>
        </x14:dataValidation>
        <x14:dataValidation type="list" allowBlank="1" showInputMessage="1" showErrorMessage="1" xr:uid="{784E4B16-9F59-4654-B834-33660FCBB9ED}">
          <x14:formula1>
            <xm:f>Validation!$C$2:$C$4</xm:f>
          </x14:formula1>
          <xm:sqref>P166:V166 N353:V353 J363:O363 L196:M198 G305:J307 N338:O338 Q284:R287 F258:G258 L183:M187 L87:M87 O40:P40 M70:N71 K30:L30 L88 L91:M91 N103:O108 N110:O110 O39:V39 G358 M122 F310:G310 N362:V362 N330:O330 M62:N66 P164:V164 L244:L247 N167:O167 P165:Q165 J84:K84 L212:M215 N329:V329 N344:V344 N433:N436 G349 J197:K198 J191:M193 I284:J287 J78:K78 K159:V159 L178:M179 L123:M124 L117:L122 M117:M120 N210:O210 O459:P467 M416:N416 K33:L33</xm:sqref>
        </x14:dataValidation>
        <x14:dataValidation type="list" allowBlank="1" showInputMessage="1" showErrorMessage="1" xr:uid="{4CFC2BEA-21AD-4A5A-B32E-9A19C2D4D1E3}">
          <x14:formula1>
            <xm:f>Validation!$C$2:$C$5</xm:f>
          </x14:formula1>
          <xm:sqref>I442:K449 J333:O333 K62:L65 K70:L71 Q468:Q470 J434:K436 J363:O363 J312:O312 N462:N467 J309:O309 I315:I322 J245:K247</xm:sqref>
        </x14:dataValidation>
        <x14:dataValidation type="list" allowBlank="1" showInputMessage="1" showErrorMessage="1" xr:uid="{2C94A82B-1BEE-4B21-998F-D86986BD0946}">
          <x14:formula1>
            <xm:f>Validation!$E$2:$E$7</xm:f>
          </x14:formula1>
          <xm:sqref>K17:V17 F27</xm:sqref>
        </x14:dataValidation>
        <x14:dataValidation type="list" allowBlank="1" showInputMessage="1" showErrorMessage="1" xr:uid="{D8BFF4F5-3EC3-4305-9612-7786D1C42353}">
          <x14:formula1>
            <xm:f>Validation!$K$2:$K$9</xm:f>
          </x14:formula1>
          <xm:sqref>F149:J156</xm:sqref>
        </x14:dataValidation>
        <x14:dataValidation type="list" allowBlank="1" showInputMessage="1" showErrorMessage="1" xr:uid="{91BFBA8E-60FA-4394-9298-0DC43FA69E0C}">
          <x14:formula1>
            <xm:f>Validation!$J$2:$J$7</xm:f>
          </x14:formula1>
          <xm:sqref>E203:H203 D204:H204</xm:sqref>
        </x14:dataValidation>
        <x14:dataValidation type="list" allowBlank="1" showInputMessage="1" showErrorMessage="1" xr:uid="{CF5D77F3-B905-4651-B15E-807F859639E4}">
          <x14:formula1>
            <xm:f>Validation!$F$12:$F$15</xm:f>
          </x14:formula1>
          <xm:sqref>I317:K317 I320:K320 J314:K314</xm:sqref>
        </x14:dataValidation>
        <x14:dataValidation type="list" allowBlank="1" showInputMessage="1" showErrorMessage="1" xr:uid="{B95D0DCE-78DC-436F-B8F2-4D5CBCD16A38}">
          <x14:formula1>
            <xm:f>Validation!$D$12:$D$17</xm:f>
          </x14:formula1>
          <xm:sqref>I319:K319 I322:K322 I316:K316</xm:sqref>
        </x14:dataValidation>
        <x14:dataValidation type="list" allowBlank="1" showInputMessage="1" showErrorMessage="1" xr:uid="{C7DFA134-6A50-4052-879F-AA397267F0FB}">
          <x14:formula1>
            <xm:f>Validation!$C$12:$C$17</xm:f>
          </x14:formula1>
          <xm:sqref>I318:K318 I321:K321 I315:K315</xm:sqref>
        </x14:dataValidation>
        <x14:dataValidation type="list" allowBlank="1" showInputMessage="1" showErrorMessage="1" xr:uid="{875C3943-152B-4DFE-A3D1-A526BDCEDB8D}">
          <x14:formula1>
            <xm:f>Validation!$H$12:$H$16</xm:f>
          </x14:formula1>
          <xm:sqref>N432</xm:sqref>
        </x14:dataValidation>
        <x14:dataValidation type="list" allowBlank="1" showInputMessage="1" showErrorMessage="1" xr:uid="{E1D92823-D8A7-4349-8A4B-16CE3D5FC084}">
          <x14:formula1>
            <xm:f>Validation!$G$12:$G$17</xm:f>
          </x14:formula1>
          <xm:sqref>N431</xm:sqref>
        </x14:dataValidation>
        <x14:dataValidation type="list" allowBlank="1" showInputMessage="1" showErrorMessage="1" xr:uid="{E903B879-0529-4B4C-B902-88A3FC118839}">
          <x14:formula1>
            <xm:f>Validation!$C$20:$C$26</xm:f>
          </x14:formula1>
          <xm:sqref>J468:L470 N468:O470 M462:M470 J464:J467 I462:I467</xm:sqref>
        </x14:dataValidation>
        <x14:dataValidation type="list" allowBlank="1" showInputMessage="1" showErrorMessage="1" xr:uid="{D11BCC9D-A400-43AF-BADA-FF75D19B15EB}">
          <x14:formula1>
            <xm:f>Validation!$K$12:$K$15</xm:f>
          </x14:formula1>
          <xm:sqref>U232:V232</xm:sqref>
        </x14:dataValidation>
        <x14:dataValidation type="list" allowBlank="1" showInputMessage="1" showErrorMessage="1" xr:uid="{C5A2C194-A4F1-4EA7-813C-F0A7B5A02E26}">
          <x14:formula1>
            <xm:f>Validation!$B$20:$B$26</xm:f>
          </x14:formula1>
          <xm:sqref>Q377:R377 N377:O377 F377:I377 K377:L377 T377:U377</xm:sqref>
        </x14:dataValidation>
        <x14:dataValidation type="list" allowBlank="1" showInputMessage="1" showErrorMessage="1" xr:uid="{76235ACF-DFF5-4FEC-AC75-4FED8C45003A}">
          <x14:formula1>
            <xm:f>Validation!$B$12:$B$17</xm:f>
          </x14:formula1>
          <xm:sqref>M400:N400 M404:N414</xm:sqref>
        </x14:dataValidation>
        <x14:dataValidation type="list" allowBlank="1" showInputMessage="1" showErrorMessage="1" xr:uid="{085DDCF6-EA1C-4BC1-A63A-74166F6E7CA4}">
          <x14:formula1>
            <xm:f>Validation!$J$12:$J$38</xm:f>
          </x14:formula1>
          <xm:sqref>F228:T228</xm:sqref>
        </x14:dataValidation>
        <x14:dataValidation type="list" allowBlank="1" showInputMessage="1" showErrorMessage="1" xr:uid="{FC9087D1-09DC-4108-9F72-66C822A52D1D}">
          <x14:formula1>
            <xm:f>Validation!$B$12:$B$18</xm:f>
          </x14:formula1>
          <xm:sqref>M401:N403</xm:sqref>
        </x14:dataValidation>
        <x14:dataValidation type="list" allowBlank="1" showInputMessage="1" showErrorMessage="1" xr:uid="{FC870C86-8C16-40A2-A00E-60E24473654F}">
          <x14:formula1>
            <xm:f>Validation!$E$35:$E$37</xm:f>
          </x14:formula1>
          <xm:sqref>N336</xm:sqref>
        </x14:dataValidation>
        <x14:dataValidation type="list" allowBlank="1" showInputMessage="1" showErrorMessage="1" xr:uid="{5580D7A0-E48B-45F6-B169-5C243F841A5A}">
          <x14:formula1>
            <xm:f>Validation!$F$35:$F$41</xm:f>
          </x14:formula1>
          <xm:sqref>J79:K83</xm:sqref>
        </x14:dataValidation>
        <x14:dataValidation type="list" allowBlank="1" showInputMessage="1" showErrorMessage="1" xr:uid="{BA0AEAA6-B2B3-4B6E-9E07-C27133AB6F4E}">
          <x14:formula1>
            <xm:f>Validation!$B$42:$B$44</xm:f>
          </x14:formula1>
          <xm:sqref>N345:V345 N335 F345:G345 F354:G354 N354:V354</xm:sqref>
        </x14:dataValidation>
        <x14:dataValidation type="list" allowBlank="1" showInputMessage="1" showErrorMessage="1" xr:uid="{EF51EEA6-B707-4983-A258-B69AA32E0329}">
          <x14:formula1>
            <xm:f>Validation!$H$2:$H$4</xm:f>
          </x14:formula1>
          <xm:sqref>K55:V55</xm:sqref>
        </x14:dataValidation>
        <x14:dataValidation type="list" allowBlank="1" showInputMessage="1" showErrorMessage="1" xr:uid="{2E55DBDA-5B73-4C24-8F50-7DFB0D26536D}">
          <x14:formula1>
            <xm:f>Validation!$B$2:$B$7</xm:f>
          </x14:formula1>
          <xm:sqref>K9:V9</xm:sqref>
        </x14:dataValidation>
        <x14:dataValidation type="list" allowBlank="1" showInputMessage="1" showErrorMessage="1" xr:uid="{AA7FF365-C355-4A77-B7AB-1C30C1C3EFA5}">
          <x14:formula1>
            <xm:f>Validation!$C$35:$C$38</xm:f>
          </x14:formula1>
          <xm:sqref>O49:V49</xm:sqref>
        </x14:dataValidation>
        <x14:dataValidation type="list" allowBlank="1" showInputMessage="1" showErrorMessage="1" xr:uid="{35FC41BC-8B3D-4B2C-8A2B-C9759E2912EE}">
          <x14:formula1>
            <xm:f>Validation!$D$2:$D$5</xm:f>
          </x14:formula1>
          <xm:sqref>J193:K193 J196:K198 J120:K122</xm:sqref>
        </x14:dataValidation>
        <x14:dataValidation type="list" allowBlank="1" showInputMessage="1" showErrorMessage="1" xr:uid="{7B51497C-53C5-4321-B4F9-C86938DE4F62}">
          <x14:formula1>
            <xm:f>Validation!$G$2:$G$4</xm:f>
          </x14:formula1>
          <xm:sqref>K58:V58</xm:sqref>
        </x14:dataValidation>
        <x14:dataValidation type="list" allowBlank="1" showInputMessage="1" showErrorMessage="1" xr:uid="{4E84498B-C6DA-474C-8949-30C82034DA26}">
          <x14:formula1>
            <xm:f>Validation!$I$2:$I$7</xm:f>
          </x14:formula1>
          <xm:sqref>K98:V98</xm:sqref>
        </x14:dataValidation>
        <x14:dataValidation type="list" allowBlank="1" showInputMessage="1" showErrorMessage="1" xr:uid="{7FB846D0-A28D-49C5-A43A-880A7E4ABC86}">
          <x14:formula1>
            <xm:f>Validation!$D$35:$D$38</xm:f>
          </x14:formula1>
          <xm:sqref>E207:H209</xm:sqref>
        </x14:dataValidation>
        <x14:dataValidation type="list" allowBlank="1" showInputMessage="1" showErrorMessage="1" xr:uid="{70A91082-B22C-486B-A90B-E6F4306B2691}">
          <x14:formula1>
            <xm:f>Validation!$G$6:$G$9</xm:f>
          </x14:formula1>
          <xm:sqref>M68:V68</xm:sqref>
        </x14:dataValidation>
        <x14:dataValidation type="list" allowBlank="1" showInputMessage="1" showErrorMessage="1" xr:uid="{4B80BA82-9EF3-4F29-9E3E-02AD5AACF40C}">
          <x14:formula1>
            <xm:f>Validation!$I$12:$I$17</xm:f>
          </x14:formula1>
          <xm:sqref>F227:T227</xm:sqref>
        </x14:dataValidation>
        <x14:dataValidation type="list" allowBlank="1" showInputMessage="1" showErrorMessage="1" xr:uid="{DE86265B-4B5A-40BB-9A40-27F632E1EE10}">
          <x14:formula1>
            <xm:f>Validation!$K$12:$K$16</xm:f>
          </x14:formula1>
          <xm:sqref>F232:T232</xm:sqref>
        </x14:dataValidation>
        <x14:dataValidation type="list" allowBlank="1" showInputMessage="1" showErrorMessage="1" xr:uid="{A81D0249-CABD-4A67-B783-FA5D92F7CBF9}">
          <x14:formula1>
            <xm:f>Validation!$D$51:$D$55</xm:f>
          </x14:formula1>
          <xm:sqref>F257:I257</xm:sqref>
        </x14:dataValidation>
        <x14:dataValidation type="list" allowBlank="1" showInputMessage="1" showErrorMessage="1" xr:uid="{F44836E4-2B59-48D7-BCAA-05183E527A97}">
          <x14:formula1>
            <xm:f>Validation!$B$58:$B$61</xm:f>
          </x14:formula1>
          <xm:sqref>J77:V77</xm:sqref>
        </x14:dataValidation>
        <x14:dataValidation type="list" allowBlank="1" showInputMessage="1" showErrorMessage="1" xr:uid="{ACD6921C-9EBF-4A3A-A2DA-26B8179F0FB2}">
          <x14:formula1>
            <xm:f>Validation!$C$60:$C$63</xm:f>
          </x14:formula1>
          <xm:sqref>L205:V205</xm:sqref>
        </x14:dataValidation>
        <x14:dataValidation type="list" allowBlank="1" showInputMessage="1" showErrorMessage="1" xr:uid="{F784372B-E844-4002-BE2C-6B94BC8E597E}">
          <x14:formula1>
            <xm:f>Validation!$L$2:$L$11</xm:f>
          </x14:formula1>
          <xm:sqref>K148:V156</xm:sqref>
        </x14:dataValidation>
        <x14:dataValidation type="list" allowBlank="1" showInputMessage="1" showErrorMessage="1" xr:uid="{5D54A779-EED6-47E8-AEDF-A487A7F52F41}">
          <x14:formula1>
            <xm:f>Validation!$C$51:$C$57</xm:f>
          </x14:formula1>
          <xm:sqref>P248:Q253</xm:sqref>
        </x14:dataValidation>
        <x14:dataValidation type="date" allowBlank="1" showInputMessage="1" showErrorMessage="1" xr:uid="{9D9727B8-65F1-4C07-A44D-21CBAD562B66}">
          <x14:formula1>
            <xm:f>Validation!B50</xm:f>
          </x14:formula1>
          <x14:formula2>
            <xm:f>Validation!B51</xm:f>
          </x14:formula2>
          <xm:sqref>K60:V60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29FA-5160-4D31-82AC-3AED9DDB7A68}">
  <sheetPr>
    <tabColor theme="6" tint="0.39997558519241921"/>
  </sheetPr>
  <dimension ref="A1:F41"/>
  <sheetViews>
    <sheetView showGridLines="0" topLeftCell="A29" zoomScaleNormal="100" workbookViewId="0"/>
  </sheetViews>
  <sheetFormatPr defaultColWidth="10.26953125" defaultRowHeight="15.5"/>
  <cols>
    <col min="1" max="1" width="16" style="70" customWidth="1"/>
    <col min="2" max="2" width="35.1796875" style="70" customWidth="1"/>
    <col min="3" max="3" width="41.1796875" style="67" customWidth="1"/>
    <col min="4" max="4" width="41.1796875" style="70" customWidth="1"/>
    <col min="5" max="5" width="17.26953125" style="70" customWidth="1"/>
    <col min="6" max="6" width="15.26953125" style="70" customWidth="1"/>
    <col min="7" max="9" width="12.1796875" style="70" customWidth="1"/>
    <col min="10" max="16384" width="10.26953125" style="70"/>
  </cols>
  <sheetData>
    <row r="1" spans="1:6" s="71" customFormat="1" ht="23.15" customHeight="1">
      <c r="A1" s="68" t="s">
        <v>1100</v>
      </c>
    </row>
    <row r="2" spans="1:6" ht="48.75" customHeight="1">
      <c r="A2" s="1043" t="s">
        <v>1202</v>
      </c>
      <c r="B2" s="1044"/>
      <c r="C2" s="1044"/>
      <c r="D2" s="1044"/>
      <c r="E2" s="1044"/>
      <c r="F2" s="1044"/>
    </row>
    <row r="3" spans="1:6" ht="23.15" customHeight="1" thickBot="1"/>
    <row r="4" spans="1:6" ht="23.15" customHeight="1" thickBot="1">
      <c r="A4" s="226" t="s">
        <v>226</v>
      </c>
      <c r="B4" s="227" t="s">
        <v>227</v>
      </c>
      <c r="C4" s="228" t="s">
        <v>228</v>
      </c>
      <c r="D4" s="227" t="s">
        <v>229</v>
      </c>
      <c r="E4" s="227" t="s">
        <v>230</v>
      </c>
      <c r="F4" s="229" t="s">
        <v>231</v>
      </c>
    </row>
    <row r="5" spans="1:6" ht="38.5" customHeight="1">
      <c r="A5" s="1045" t="s">
        <v>232</v>
      </c>
      <c r="B5" s="192" t="s">
        <v>233</v>
      </c>
      <c r="C5" s="230"/>
      <c r="D5" s="230"/>
      <c r="E5" s="186" t="s">
        <v>14</v>
      </c>
      <c r="F5" s="187" t="s">
        <v>14</v>
      </c>
    </row>
    <row r="6" spans="1:6" ht="38.5" customHeight="1">
      <c r="A6" s="348"/>
      <c r="B6" s="188" t="s">
        <v>235</v>
      </c>
      <c r="C6" s="193"/>
      <c r="D6" s="193"/>
      <c r="E6" s="183" t="s">
        <v>14</v>
      </c>
      <c r="F6" s="184" t="s">
        <v>14</v>
      </c>
    </row>
    <row r="7" spans="1:6" ht="38.5" customHeight="1">
      <c r="A7" s="348"/>
      <c r="B7" s="188" t="s">
        <v>236</v>
      </c>
      <c r="C7" s="193"/>
      <c r="D7" s="193"/>
      <c r="E7" s="183" t="s">
        <v>14</v>
      </c>
      <c r="F7" s="184" t="s">
        <v>14</v>
      </c>
    </row>
    <row r="8" spans="1:6" ht="38.5" customHeight="1">
      <c r="A8" s="348"/>
      <c r="B8" s="188" t="s">
        <v>237</v>
      </c>
      <c r="C8" s="193"/>
      <c r="D8" s="193"/>
      <c r="E8" s="183" t="s">
        <v>14</v>
      </c>
      <c r="F8" s="184" t="s">
        <v>14</v>
      </c>
    </row>
    <row r="9" spans="1:6" ht="38.5" customHeight="1">
      <c r="A9" s="348" t="s">
        <v>238</v>
      </c>
      <c r="B9" s="188" t="s">
        <v>239</v>
      </c>
      <c r="C9" s="193"/>
      <c r="D9" s="193"/>
      <c r="E9" s="183" t="s">
        <v>14</v>
      </c>
      <c r="F9" s="184" t="s">
        <v>14</v>
      </c>
    </row>
    <row r="10" spans="1:6" ht="38.5" customHeight="1">
      <c r="A10" s="348"/>
      <c r="B10" s="188" t="s">
        <v>240</v>
      </c>
      <c r="C10" s="193"/>
      <c r="D10" s="193"/>
      <c r="E10" s="183" t="s">
        <v>14</v>
      </c>
      <c r="F10" s="184" t="s">
        <v>14</v>
      </c>
    </row>
    <row r="11" spans="1:6" ht="38.5" customHeight="1">
      <c r="A11" s="348"/>
      <c r="B11" s="188" t="s">
        <v>241</v>
      </c>
      <c r="C11" s="193"/>
      <c r="D11" s="193"/>
      <c r="E11" s="183" t="s">
        <v>14</v>
      </c>
      <c r="F11" s="184" t="s">
        <v>14</v>
      </c>
    </row>
    <row r="12" spans="1:6" ht="38.5" customHeight="1">
      <c r="A12" s="348"/>
      <c r="B12" s="188" t="s">
        <v>242</v>
      </c>
      <c r="C12" s="193"/>
      <c r="D12" s="193"/>
      <c r="E12" s="183" t="s">
        <v>14</v>
      </c>
      <c r="F12" s="184" t="s">
        <v>14</v>
      </c>
    </row>
    <row r="13" spans="1:6" ht="38.5" customHeight="1">
      <c r="A13" s="348"/>
      <c r="B13" s="188" t="s">
        <v>243</v>
      </c>
      <c r="C13" s="193"/>
      <c r="D13" s="193"/>
      <c r="E13" s="183" t="s">
        <v>14</v>
      </c>
      <c r="F13" s="184" t="s">
        <v>14</v>
      </c>
    </row>
    <row r="14" spans="1:6" ht="38.5" customHeight="1">
      <c r="A14" s="348"/>
      <c r="B14" s="188" t="s">
        <v>244</v>
      </c>
      <c r="C14" s="193"/>
      <c r="D14" s="193"/>
      <c r="E14" s="183" t="s">
        <v>14</v>
      </c>
      <c r="F14" s="184" t="s">
        <v>14</v>
      </c>
    </row>
    <row r="15" spans="1:6" ht="38.5" customHeight="1">
      <c r="A15" s="348"/>
      <c r="B15" s="188" t="s">
        <v>245</v>
      </c>
      <c r="C15" s="193"/>
      <c r="D15" s="193"/>
      <c r="E15" s="183" t="s">
        <v>14</v>
      </c>
      <c r="F15" s="184" t="s">
        <v>14</v>
      </c>
    </row>
    <row r="16" spans="1:6" ht="38.5" customHeight="1">
      <c r="A16" s="348"/>
      <c r="B16" s="188" t="s">
        <v>246</v>
      </c>
      <c r="C16" s="193"/>
      <c r="D16" s="193"/>
      <c r="E16" s="183" t="s">
        <v>14</v>
      </c>
      <c r="F16" s="184" t="s">
        <v>14</v>
      </c>
    </row>
    <row r="17" spans="1:6" ht="38.5" customHeight="1">
      <c r="A17" s="348"/>
      <c r="B17" s="188" t="s">
        <v>247</v>
      </c>
      <c r="C17" s="193"/>
      <c r="D17" s="193"/>
      <c r="E17" s="183" t="s">
        <v>14</v>
      </c>
      <c r="F17" s="184" t="s">
        <v>14</v>
      </c>
    </row>
    <row r="18" spans="1:6" ht="38.5" customHeight="1">
      <c r="A18" s="348" t="s">
        <v>248</v>
      </c>
      <c r="B18" s="188" t="s">
        <v>249</v>
      </c>
      <c r="C18" s="193"/>
      <c r="D18" s="193"/>
      <c r="E18" s="183" t="s">
        <v>14</v>
      </c>
      <c r="F18" s="184" t="s">
        <v>14</v>
      </c>
    </row>
    <row r="19" spans="1:6" ht="38.5" customHeight="1">
      <c r="A19" s="348"/>
      <c r="B19" s="188" t="s">
        <v>250</v>
      </c>
      <c r="C19" s="193"/>
      <c r="D19" s="193"/>
      <c r="E19" s="183" t="s">
        <v>14</v>
      </c>
      <c r="F19" s="184" t="s">
        <v>14</v>
      </c>
    </row>
    <row r="20" spans="1:6" ht="38.5" customHeight="1">
      <c r="A20" s="348"/>
      <c r="B20" s="188" t="s">
        <v>251</v>
      </c>
      <c r="C20" s="193"/>
      <c r="D20" s="193"/>
      <c r="E20" s="183" t="s">
        <v>14</v>
      </c>
      <c r="F20" s="184" t="s">
        <v>14</v>
      </c>
    </row>
    <row r="21" spans="1:6" ht="38.5" customHeight="1">
      <c r="A21" s="348"/>
      <c r="B21" s="188" t="s">
        <v>252</v>
      </c>
      <c r="C21" s="193"/>
      <c r="D21" s="193"/>
      <c r="E21" s="183" t="s">
        <v>14</v>
      </c>
      <c r="F21" s="184" t="s">
        <v>14</v>
      </c>
    </row>
    <row r="22" spans="1:6" ht="38.5" customHeight="1">
      <c r="A22" s="348"/>
      <c r="B22" s="188" t="s">
        <v>253</v>
      </c>
      <c r="C22" s="193"/>
      <c r="D22" s="193"/>
      <c r="E22" s="183" t="s">
        <v>14</v>
      </c>
      <c r="F22" s="184" t="s">
        <v>14</v>
      </c>
    </row>
    <row r="23" spans="1:6" ht="38.5" customHeight="1">
      <c r="A23" s="348"/>
      <c r="B23" s="188" t="s">
        <v>254</v>
      </c>
      <c r="C23" s="193"/>
      <c r="D23" s="193"/>
      <c r="E23" s="183" t="s">
        <v>14</v>
      </c>
      <c r="F23" s="184" t="s">
        <v>14</v>
      </c>
    </row>
    <row r="24" spans="1:6" ht="38.5" customHeight="1">
      <c r="A24" s="348"/>
      <c r="B24" s="188" t="s">
        <v>255</v>
      </c>
      <c r="C24" s="193"/>
      <c r="D24" s="193"/>
      <c r="E24" s="183" t="s">
        <v>14</v>
      </c>
      <c r="F24" s="184" t="s">
        <v>14</v>
      </c>
    </row>
    <row r="25" spans="1:6" ht="38.5" customHeight="1">
      <c r="A25" s="348" t="s">
        <v>256</v>
      </c>
      <c r="B25" s="188" t="s">
        <v>257</v>
      </c>
      <c r="C25" s="193"/>
      <c r="D25" s="193"/>
      <c r="E25" s="183" t="s">
        <v>14</v>
      </c>
      <c r="F25" s="184" t="s">
        <v>14</v>
      </c>
    </row>
    <row r="26" spans="1:6" ht="38.5" customHeight="1">
      <c r="A26" s="348"/>
      <c r="B26" s="188" t="s">
        <v>258</v>
      </c>
      <c r="C26" s="193"/>
      <c r="D26" s="193"/>
      <c r="E26" s="183" t="s">
        <v>14</v>
      </c>
      <c r="F26" s="184" t="s">
        <v>14</v>
      </c>
    </row>
    <row r="27" spans="1:6" ht="38.5" customHeight="1">
      <c r="A27" s="348"/>
      <c r="B27" s="188" t="s">
        <v>259</v>
      </c>
      <c r="C27" s="193"/>
      <c r="D27" s="193"/>
      <c r="E27" s="183" t="s">
        <v>14</v>
      </c>
      <c r="F27" s="184" t="s">
        <v>14</v>
      </c>
    </row>
    <row r="28" spans="1:6" ht="38.5" customHeight="1">
      <c r="A28" s="348"/>
      <c r="B28" s="188" t="s">
        <v>260</v>
      </c>
      <c r="C28" s="193"/>
      <c r="D28" s="193"/>
      <c r="E28" s="183" t="s">
        <v>14</v>
      </c>
      <c r="F28" s="184" t="s">
        <v>14</v>
      </c>
    </row>
    <row r="29" spans="1:6" ht="38.5" customHeight="1">
      <c r="A29" s="348"/>
      <c r="B29" s="188" t="s">
        <v>261</v>
      </c>
      <c r="C29" s="193"/>
      <c r="D29" s="193"/>
      <c r="E29" s="183" t="s">
        <v>14</v>
      </c>
      <c r="F29" s="184" t="s">
        <v>14</v>
      </c>
    </row>
    <row r="30" spans="1:6" ht="38.5" customHeight="1">
      <c r="A30" s="348" t="s">
        <v>262</v>
      </c>
      <c r="B30" s="188" t="s">
        <v>263</v>
      </c>
      <c r="C30" s="193"/>
      <c r="D30" s="193"/>
      <c r="E30" s="183" t="s">
        <v>14</v>
      </c>
      <c r="F30" s="184" t="s">
        <v>14</v>
      </c>
    </row>
    <row r="31" spans="1:6" ht="38.5" customHeight="1">
      <c r="A31" s="348"/>
      <c r="B31" s="188" t="s">
        <v>264</v>
      </c>
      <c r="C31" s="193"/>
      <c r="D31" s="193"/>
      <c r="E31" s="183" t="s">
        <v>14</v>
      </c>
      <c r="F31" s="184" t="s">
        <v>14</v>
      </c>
    </row>
    <row r="32" spans="1:6" ht="38.5" customHeight="1">
      <c r="A32" s="348"/>
      <c r="B32" s="188" t="s">
        <v>265</v>
      </c>
      <c r="C32" s="193"/>
      <c r="D32" s="193"/>
      <c r="E32" s="183" t="s">
        <v>14</v>
      </c>
      <c r="F32" s="184" t="s">
        <v>14</v>
      </c>
    </row>
    <row r="33" spans="1:6" ht="38.5" customHeight="1">
      <c r="A33" s="348"/>
      <c r="B33" s="188" t="s">
        <v>266</v>
      </c>
      <c r="C33" s="193"/>
      <c r="D33" s="193"/>
      <c r="E33" s="183" t="s">
        <v>14</v>
      </c>
      <c r="F33" s="184" t="s">
        <v>14</v>
      </c>
    </row>
    <row r="34" spans="1:6" ht="38.5" customHeight="1">
      <c r="A34" s="348"/>
      <c r="B34" s="188" t="s">
        <v>267</v>
      </c>
      <c r="C34" s="193"/>
      <c r="D34" s="193"/>
      <c r="E34" s="183" t="s">
        <v>14</v>
      </c>
      <c r="F34" s="184" t="s">
        <v>14</v>
      </c>
    </row>
    <row r="35" spans="1:6" ht="38.5" customHeight="1">
      <c r="A35" s="348"/>
      <c r="B35" s="188" t="s">
        <v>268</v>
      </c>
      <c r="C35" s="193"/>
      <c r="D35" s="193"/>
      <c r="E35" s="183" t="s">
        <v>14</v>
      </c>
      <c r="F35" s="184" t="s">
        <v>14</v>
      </c>
    </row>
    <row r="36" spans="1:6" ht="38.5" customHeight="1">
      <c r="A36" s="348"/>
      <c r="B36" s="188" t="s">
        <v>269</v>
      </c>
      <c r="C36" s="193"/>
      <c r="D36" s="193"/>
      <c r="E36" s="183" t="s">
        <v>14</v>
      </c>
      <c r="F36" s="184" t="s">
        <v>14</v>
      </c>
    </row>
    <row r="37" spans="1:6" ht="38.5" customHeight="1">
      <c r="A37" s="348"/>
      <c r="B37" s="188" t="s">
        <v>270</v>
      </c>
      <c r="C37" s="193"/>
      <c r="D37" s="193"/>
      <c r="E37" s="183" t="s">
        <v>14</v>
      </c>
      <c r="F37" s="184" t="s">
        <v>14</v>
      </c>
    </row>
    <row r="38" spans="1:6" ht="38.5" customHeight="1">
      <c r="A38" s="348"/>
      <c r="B38" s="188" t="s">
        <v>271</v>
      </c>
      <c r="C38" s="193"/>
      <c r="D38" s="193"/>
      <c r="E38" s="183" t="s">
        <v>14</v>
      </c>
      <c r="F38" s="184" t="s">
        <v>14</v>
      </c>
    </row>
    <row r="39" spans="1:6" ht="38.5" customHeight="1">
      <c r="A39" s="348"/>
      <c r="B39" s="188" t="s">
        <v>272</v>
      </c>
      <c r="C39" s="193"/>
      <c r="D39" s="193"/>
      <c r="E39" s="183" t="s">
        <v>14</v>
      </c>
      <c r="F39" s="184" t="s">
        <v>14</v>
      </c>
    </row>
    <row r="40" spans="1:6" ht="38.5" customHeight="1" thickBot="1">
      <c r="A40" s="308"/>
      <c r="B40" s="190" t="s">
        <v>273</v>
      </c>
      <c r="C40" s="194"/>
      <c r="D40" s="194"/>
      <c r="E40" s="185" t="s">
        <v>14</v>
      </c>
      <c r="F40" s="189" t="s">
        <v>14</v>
      </c>
    </row>
    <row r="41" spans="1:6" ht="38.5" customHeight="1"/>
  </sheetData>
  <sheetProtection algorithmName="SHA-512" hashValue="jEyZQPg95zaXhaoxEFAwYMWEl+LNVPk+UEJvAmKGDFTQwEtQXEX1cuyIuh4oNz0eLqudelPU++3f+nhcuJyScg==" saltValue="vP4atXGgAwcrR8FJ4gOM4A==" spinCount="100000" sheet="1" objects="1" scenarios="1"/>
  <mergeCells count="6">
    <mergeCell ref="A30:A40"/>
    <mergeCell ref="A2:F2"/>
    <mergeCell ref="A5:A8"/>
    <mergeCell ref="A9:A17"/>
    <mergeCell ref="A18:A24"/>
    <mergeCell ref="A25:A2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E5B2D42-2DB2-46B4-8181-2AF4C69E2858}">
          <x14:formula1>
            <xm:f>Validation!$F$21:$F$27</xm:f>
          </x14:formula1>
          <xm:sqref>E5:E40</xm:sqref>
        </x14:dataValidation>
        <x14:dataValidation type="list" allowBlank="1" showInputMessage="1" showErrorMessage="1" xr:uid="{2EF8F401-CD48-4C88-BA80-71EC5CEB5DC3}">
          <x14:formula1>
            <xm:f>Validation!$G$21:$G$27</xm:f>
          </x14:formula1>
          <xm:sqref>F5:F40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2DD74-4019-4F1A-8111-334126738BA3}">
  <sheetPr>
    <tabColor theme="8" tint="0.39997558519241921"/>
  </sheetPr>
  <dimension ref="A1:M166"/>
  <sheetViews>
    <sheetView showGridLines="0" topLeftCell="B57" zoomScaleNormal="100" zoomScaleSheetLayoutView="90" workbookViewId="0">
      <selection activeCell="Q8" sqref="Q8"/>
    </sheetView>
  </sheetViews>
  <sheetFormatPr defaultColWidth="8.81640625" defaultRowHeight="15.5"/>
  <cols>
    <col min="1" max="1" width="9.1796875" style="9" hidden="1" customWidth="1"/>
    <col min="2" max="2" width="11.7265625" style="9" customWidth="1"/>
    <col min="3" max="3" width="5.453125" style="9" hidden="1" customWidth="1"/>
    <col min="4" max="4" width="6.453125" style="9" hidden="1" customWidth="1"/>
    <col min="5" max="5" width="35.453125" style="9" customWidth="1"/>
    <col min="6" max="6" width="14.81640625" style="13" customWidth="1"/>
    <col min="7" max="7" width="20.453125" style="9" customWidth="1"/>
    <col min="8" max="8" width="3.7265625" style="9" customWidth="1"/>
    <col min="9" max="9" width="14.81640625" style="9" customWidth="1"/>
    <col min="10" max="10" width="22.453125" style="9" customWidth="1"/>
    <col min="11" max="11" width="3.7265625" style="9" customWidth="1"/>
    <col min="12" max="12" width="14.81640625" style="9" customWidth="1"/>
    <col min="13" max="13" width="24.81640625" style="9" customWidth="1"/>
    <col min="14" max="14" width="14.7265625" style="9" customWidth="1"/>
    <col min="15" max="16384" width="8.81640625" style="9"/>
  </cols>
  <sheetData>
    <row r="1" spans="1:13" ht="22.5" customHeight="1">
      <c r="B1" s="104" t="s">
        <v>1101</v>
      </c>
      <c r="C1" s="73"/>
      <c r="D1" s="73"/>
      <c r="E1" s="73"/>
      <c r="F1" s="105"/>
      <c r="G1" s="73"/>
      <c r="H1" s="73"/>
      <c r="I1" s="73"/>
      <c r="J1" s="73"/>
      <c r="K1" s="73"/>
      <c r="L1" s="74"/>
      <c r="M1" s="74"/>
    </row>
    <row r="2" spans="1:13" ht="22.5" customHeight="1">
      <c r="B2" s="1046" t="s">
        <v>1056</v>
      </c>
      <c r="C2" s="1047"/>
      <c r="D2" s="1047"/>
      <c r="E2" s="1047"/>
      <c r="F2" s="1047"/>
      <c r="G2" s="1047"/>
      <c r="H2" s="1047"/>
      <c r="I2" s="1047"/>
      <c r="J2" s="1047"/>
      <c r="K2" s="1047"/>
      <c r="L2" s="74"/>
      <c r="M2" s="74"/>
    </row>
    <row r="3" spans="1:13" ht="59.25" customHeight="1">
      <c r="B3" s="74"/>
      <c r="C3" s="74"/>
      <c r="D3" s="74"/>
      <c r="E3" s="1050" t="s">
        <v>274</v>
      </c>
      <c r="F3" s="1050"/>
      <c r="G3" s="1050"/>
      <c r="H3" s="1050"/>
      <c r="I3" s="1050"/>
      <c r="J3" s="1050"/>
      <c r="K3" s="1050"/>
      <c r="L3" s="1050"/>
      <c r="M3" s="1050"/>
    </row>
    <row r="4" spans="1:13" ht="99" customHeight="1">
      <c r="B4" s="1049" t="s">
        <v>275</v>
      </c>
      <c r="C4" s="1049"/>
      <c r="D4" s="1049"/>
      <c r="E4" s="1049"/>
      <c r="F4" s="1049"/>
      <c r="G4" s="1049"/>
      <c r="H4" s="1049"/>
      <c r="I4" s="1049"/>
      <c r="J4" s="1049"/>
      <c r="K4" s="124"/>
      <c r="L4" s="74"/>
      <c r="M4" s="74"/>
    </row>
    <row r="5" spans="1:13" ht="31.5" customHeight="1">
      <c r="B5" s="72" t="s">
        <v>276</v>
      </c>
      <c r="C5" s="73"/>
      <c r="D5" s="73"/>
      <c r="E5" s="1057" t="str">
        <f>IF('Appendix 14A Project Profile'!K8=0, "", 'Appendix 14A Project Profile'!K8)</f>
        <v/>
      </c>
      <c r="F5" s="1058"/>
      <c r="G5" s="1059"/>
      <c r="H5" s="74"/>
      <c r="I5" s="1056" t="s">
        <v>277</v>
      </c>
      <c r="J5" s="1056"/>
      <c r="K5" s="75"/>
      <c r="L5" s="1055" t="s">
        <v>278</v>
      </c>
      <c r="M5" s="1055"/>
    </row>
    <row r="6" spans="1:13" ht="30" customHeight="1">
      <c r="B6" s="76" t="s">
        <v>279</v>
      </c>
      <c r="C6" s="73"/>
      <c r="D6" s="73"/>
      <c r="E6" s="1057" t="str">
        <f>'Appendix 14A Project Profile'!K19</f>
        <v>(Street Address or if no civic address assigned, indicate cross streets)</v>
      </c>
      <c r="F6" s="1058"/>
      <c r="G6" s="1059"/>
      <c r="H6" s="74"/>
      <c r="I6" s="1051" t="s">
        <v>280</v>
      </c>
      <c r="J6" s="1052"/>
      <c r="K6" s="74"/>
      <c r="L6" s="1053" t="s">
        <v>281</v>
      </c>
      <c r="M6" s="1054"/>
    </row>
    <row r="7" spans="1:13" ht="11.25" customHeight="1">
      <c r="B7" s="77"/>
      <c r="C7" s="74"/>
      <c r="D7" s="74"/>
      <c r="E7" s="74"/>
      <c r="F7" s="78"/>
      <c r="G7" s="74"/>
      <c r="H7" s="74"/>
      <c r="I7" s="74"/>
      <c r="J7" s="74"/>
      <c r="K7" s="74"/>
      <c r="L7" s="74"/>
      <c r="M7" s="74"/>
    </row>
    <row r="8" spans="1:13" s="93" customFormat="1" ht="44.25" customHeight="1">
      <c r="A8" s="129" t="s">
        <v>282</v>
      </c>
      <c r="B8" s="130" t="s">
        <v>283</v>
      </c>
      <c r="C8" s="131" t="s">
        <v>284</v>
      </c>
      <c r="D8" s="131" t="s">
        <v>285</v>
      </c>
      <c r="E8" s="131" t="s">
        <v>286</v>
      </c>
      <c r="F8" s="132" t="s">
        <v>287</v>
      </c>
      <c r="G8" s="133" t="s">
        <v>288</v>
      </c>
      <c r="H8" s="134"/>
      <c r="I8" s="135" t="s">
        <v>289</v>
      </c>
      <c r="J8" s="133" t="s">
        <v>288</v>
      </c>
      <c r="K8" s="134"/>
      <c r="L8" s="135" t="s">
        <v>290</v>
      </c>
      <c r="M8" s="133" t="s">
        <v>288</v>
      </c>
    </row>
    <row r="9" spans="1:13" s="93" customFormat="1" ht="22.5" customHeight="1">
      <c r="A9" s="136"/>
      <c r="B9" s="137" t="s">
        <v>291</v>
      </c>
      <c r="C9" s="137" t="s">
        <v>292</v>
      </c>
      <c r="D9" s="137" t="s">
        <v>293</v>
      </c>
      <c r="E9" s="138" t="s">
        <v>294</v>
      </c>
      <c r="F9" s="164" t="s">
        <v>295</v>
      </c>
      <c r="G9" s="128"/>
      <c r="H9" s="139"/>
      <c r="I9" s="176" t="s">
        <v>295</v>
      </c>
      <c r="J9" s="128"/>
      <c r="K9" s="139"/>
      <c r="L9" s="176" t="s">
        <v>295</v>
      </c>
      <c r="M9" s="128"/>
    </row>
    <row r="10" spans="1:13" s="93" customFormat="1" ht="22.5" customHeight="1">
      <c r="A10" s="136"/>
      <c r="B10" s="137" t="s">
        <v>296</v>
      </c>
      <c r="C10" s="137" t="s">
        <v>292</v>
      </c>
      <c r="D10" s="137" t="s">
        <v>297</v>
      </c>
      <c r="E10" s="137" t="s">
        <v>213</v>
      </c>
      <c r="F10" s="177">
        <f t="shared" ref="F10:F15" si="0">I10+L10</f>
        <v>0</v>
      </c>
      <c r="G10" s="128"/>
      <c r="H10" s="139"/>
      <c r="I10" s="140"/>
      <c r="J10" s="128"/>
      <c r="K10" s="139"/>
      <c r="L10" s="140"/>
      <c r="M10" s="128"/>
    </row>
    <row r="11" spans="1:13" s="93" customFormat="1" ht="22.5" customHeight="1">
      <c r="A11" s="136"/>
      <c r="B11" s="137" t="s">
        <v>298</v>
      </c>
      <c r="C11" s="137" t="s">
        <v>292</v>
      </c>
      <c r="D11" s="137" t="s">
        <v>297</v>
      </c>
      <c r="E11" s="137" t="s">
        <v>299</v>
      </c>
      <c r="F11" s="177">
        <f t="shared" si="0"/>
        <v>0</v>
      </c>
      <c r="G11" s="128"/>
      <c r="H11" s="139"/>
      <c r="I11" s="140"/>
      <c r="J11" s="128"/>
      <c r="K11" s="139"/>
      <c r="L11" s="140"/>
      <c r="M11" s="128"/>
    </row>
    <row r="12" spans="1:13" s="93" customFormat="1" ht="22.5" customHeight="1">
      <c r="A12" s="136"/>
      <c r="B12" s="137" t="s">
        <v>300</v>
      </c>
      <c r="C12" s="137" t="s">
        <v>292</v>
      </c>
      <c r="D12" s="137" t="s">
        <v>297</v>
      </c>
      <c r="E12" s="137" t="s">
        <v>301</v>
      </c>
      <c r="F12" s="177">
        <f t="shared" si="0"/>
        <v>0</v>
      </c>
      <c r="G12" s="128"/>
      <c r="H12" s="139"/>
      <c r="I12" s="140"/>
      <c r="J12" s="128"/>
      <c r="K12" s="139"/>
      <c r="L12" s="140"/>
      <c r="M12" s="128"/>
    </row>
    <row r="13" spans="1:13" s="93" customFormat="1" ht="22.5" customHeight="1">
      <c r="A13" s="136"/>
      <c r="B13" s="137" t="s">
        <v>302</v>
      </c>
      <c r="C13" s="137" t="s">
        <v>292</v>
      </c>
      <c r="D13" s="137" t="s">
        <v>297</v>
      </c>
      <c r="E13" s="137" t="s">
        <v>303</v>
      </c>
      <c r="F13" s="177">
        <f t="shared" si="0"/>
        <v>0</v>
      </c>
      <c r="G13" s="128"/>
      <c r="H13" s="139"/>
      <c r="I13" s="140"/>
      <c r="J13" s="128"/>
      <c r="K13" s="139"/>
      <c r="L13" s="140"/>
      <c r="M13" s="128"/>
    </row>
    <row r="14" spans="1:13" s="93" customFormat="1" ht="22.5" customHeight="1">
      <c r="A14" s="136"/>
      <c r="B14" s="137" t="s">
        <v>304</v>
      </c>
      <c r="C14" s="137" t="s">
        <v>292</v>
      </c>
      <c r="D14" s="137" t="s">
        <v>297</v>
      </c>
      <c r="E14" s="137" t="s">
        <v>305</v>
      </c>
      <c r="F14" s="177">
        <f t="shared" si="0"/>
        <v>0</v>
      </c>
      <c r="G14" s="128"/>
      <c r="H14" s="139"/>
      <c r="I14" s="140"/>
      <c r="J14" s="128"/>
      <c r="K14" s="139"/>
      <c r="L14" s="140"/>
      <c r="M14" s="128"/>
    </row>
    <row r="15" spans="1:13" s="93" customFormat="1" ht="22.5" customHeight="1">
      <c r="A15" s="136"/>
      <c r="B15" s="137" t="s">
        <v>306</v>
      </c>
      <c r="C15" s="137" t="s">
        <v>292</v>
      </c>
      <c r="D15" s="137" t="s">
        <v>297</v>
      </c>
      <c r="E15" s="137" t="s">
        <v>307</v>
      </c>
      <c r="F15" s="177">
        <f t="shared" si="0"/>
        <v>0</v>
      </c>
      <c r="G15" s="128"/>
      <c r="H15" s="139"/>
      <c r="I15" s="140"/>
      <c r="J15" s="128"/>
      <c r="K15" s="139"/>
      <c r="L15" s="140"/>
      <c r="M15" s="128"/>
    </row>
    <row r="16" spans="1:13" s="146" customFormat="1" ht="22.5" customHeight="1">
      <c r="A16" s="141"/>
      <c r="B16" s="142"/>
      <c r="C16" s="142"/>
      <c r="D16" s="142"/>
      <c r="E16" s="143" t="s">
        <v>308</v>
      </c>
      <c r="F16" s="172">
        <f>SUM(F10:F15)</f>
        <v>0</v>
      </c>
      <c r="G16" s="144"/>
      <c r="H16" s="145"/>
      <c r="I16" s="172">
        <f>SUM(I10:I15)</f>
        <v>0</v>
      </c>
      <c r="J16" s="144"/>
      <c r="K16" s="145"/>
      <c r="L16" s="175">
        <f>SUM(L10:L15)</f>
        <v>0</v>
      </c>
      <c r="M16" s="180"/>
    </row>
    <row r="17" spans="1:13" s="93" customFormat="1" ht="22.5" customHeight="1">
      <c r="A17" s="136"/>
      <c r="B17" s="137" t="s">
        <v>309</v>
      </c>
      <c r="C17" s="137" t="s">
        <v>292</v>
      </c>
      <c r="D17" s="137" t="s">
        <v>293</v>
      </c>
      <c r="E17" s="138" t="s">
        <v>310</v>
      </c>
      <c r="F17" s="164" t="s">
        <v>295</v>
      </c>
      <c r="G17" s="128"/>
      <c r="H17" s="139"/>
      <c r="I17" s="164" t="s">
        <v>295</v>
      </c>
      <c r="J17" s="128"/>
      <c r="K17" s="139"/>
      <c r="L17" s="164" t="s">
        <v>295</v>
      </c>
      <c r="M17" s="128"/>
    </row>
    <row r="18" spans="1:13" s="93" customFormat="1" ht="22.5" customHeight="1">
      <c r="A18" s="136"/>
      <c r="B18" s="137" t="s">
        <v>311</v>
      </c>
      <c r="C18" s="137" t="s">
        <v>292</v>
      </c>
      <c r="D18" s="137" t="s">
        <v>297</v>
      </c>
      <c r="E18" s="137" t="s">
        <v>312</v>
      </c>
      <c r="F18" s="177">
        <f>I18+L18</f>
        <v>0</v>
      </c>
      <c r="G18" s="128"/>
      <c r="H18" s="139"/>
      <c r="I18" s="147"/>
      <c r="J18" s="128"/>
      <c r="K18" s="139"/>
      <c r="L18" s="147"/>
      <c r="M18" s="128"/>
    </row>
    <row r="19" spans="1:13" s="93" customFormat="1" ht="22.5" customHeight="1">
      <c r="A19" s="136"/>
      <c r="B19" s="137" t="s">
        <v>313</v>
      </c>
      <c r="C19" s="137" t="s">
        <v>292</v>
      </c>
      <c r="D19" s="137" t="s">
        <v>297</v>
      </c>
      <c r="E19" s="137" t="s">
        <v>314</v>
      </c>
      <c r="F19" s="177">
        <f t="shared" ref="F19:F25" si="1">I19+L19</f>
        <v>0</v>
      </c>
      <c r="G19" s="128"/>
      <c r="H19" s="139"/>
      <c r="I19" s="147"/>
      <c r="J19" s="128"/>
      <c r="K19" s="139"/>
      <c r="L19" s="147"/>
      <c r="M19" s="128"/>
    </row>
    <row r="20" spans="1:13" s="93" customFormat="1" ht="22.5" customHeight="1">
      <c r="A20" s="136"/>
      <c r="B20" s="137" t="s">
        <v>315</v>
      </c>
      <c r="C20" s="137" t="s">
        <v>292</v>
      </c>
      <c r="D20" s="137" t="s">
        <v>297</v>
      </c>
      <c r="E20" s="137" t="s">
        <v>316</v>
      </c>
      <c r="F20" s="177">
        <f t="shared" si="1"/>
        <v>0</v>
      </c>
      <c r="G20" s="128"/>
      <c r="H20" s="139"/>
      <c r="I20" s="147"/>
      <c r="J20" s="128"/>
      <c r="K20" s="139"/>
      <c r="L20" s="147"/>
      <c r="M20" s="128"/>
    </row>
    <row r="21" spans="1:13" s="93" customFormat="1" ht="22.5" customHeight="1">
      <c r="A21" s="136"/>
      <c r="B21" s="137" t="s">
        <v>317</v>
      </c>
      <c r="C21" s="137" t="s">
        <v>292</v>
      </c>
      <c r="D21" s="137" t="s">
        <v>297</v>
      </c>
      <c r="E21" s="137" t="s">
        <v>318</v>
      </c>
      <c r="F21" s="177">
        <f t="shared" si="1"/>
        <v>0</v>
      </c>
      <c r="G21" s="128"/>
      <c r="H21" s="139"/>
      <c r="I21" s="147"/>
      <c r="J21" s="128"/>
      <c r="K21" s="139"/>
      <c r="L21" s="147"/>
      <c r="M21" s="128"/>
    </row>
    <row r="22" spans="1:13" s="93" customFormat="1" ht="22.5" customHeight="1">
      <c r="A22" s="136"/>
      <c r="B22" s="137" t="s">
        <v>319</v>
      </c>
      <c r="C22" s="137" t="s">
        <v>292</v>
      </c>
      <c r="D22" s="137" t="s">
        <v>320</v>
      </c>
      <c r="E22" s="137" t="s">
        <v>321</v>
      </c>
      <c r="F22" s="177">
        <f t="shared" si="1"/>
        <v>0</v>
      </c>
      <c r="G22" s="128"/>
      <c r="H22" s="139"/>
      <c r="I22" s="147"/>
      <c r="J22" s="128"/>
      <c r="K22" s="139"/>
      <c r="L22" s="147"/>
      <c r="M22" s="128"/>
    </row>
    <row r="23" spans="1:13" s="93" customFormat="1" ht="22.5" customHeight="1">
      <c r="A23" s="136"/>
      <c r="B23" s="137" t="s">
        <v>322</v>
      </c>
      <c r="C23" s="137" t="s">
        <v>292</v>
      </c>
      <c r="D23" s="137" t="s">
        <v>320</v>
      </c>
      <c r="E23" s="137" t="s">
        <v>323</v>
      </c>
      <c r="F23" s="177">
        <f t="shared" si="1"/>
        <v>0</v>
      </c>
      <c r="G23" s="128"/>
      <c r="H23" s="139"/>
      <c r="I23" s="147"/>
      <c r="J23" s="128"/>
      <c r="K23" s="139"/>
      <c r="L23" s="147"/>
      <c r="M23" s="128"/>
    </row>
    <row r="24" spans="1:13" s="93" customFormat="1" ht="22.5" customHeight="1">
      <c r="A24" s="136"/>
      <c r="B24" s="137" t="s">
        <v>324</v>
      </c>
      <c r="C24" s="137" t="s">
        <v>292</v>
      </c>
      <c r="D24" s="137" t="s">
        <v>297</v>
      </c>
      <c r="E24" s="137" t="s">
        <v>325</v>
      </c>
      <c r="F24" s="177">
        <f t="shared" si="1"/>
        <v>0</v>
      </c>
      <c r="G24" s="128"/>
      <c r="H24" s="139"/>
      <c r="I24" s="147"/>
      <c r="J24" s="128"/>
      <c r="K24" s="139"/>
      <c r="L24" s="147"/>
      <c r="M24" s="128"/>
    </row>
    <row r="25" spans="1:13" s="93" customFormat="1" ht="22.5" customHeight="1">
      <c r="A25" s="136"/>
      <c r="B25" s="137" t="s">
        <v>326</v>
      </c>
      <c r="C25" s="137" t="s">
        <v>292</v>
      </c>
      <c r="D25" s="137" t="s">
        <v>297</v>
      </c>
      <c r="E25" s="137" t="s">
        <v>327</v>
      </c>
      <c r="F25" s="177">
        <f t="shared" si="1"/>
        <v>0</v>
      </c>
      <c r="G25" s="128"/>
      <c r="H25" s="139"/>
      <c r="I25" s="147"/>
      <c r="J25" s="128"/>
      <c r="K25" s="139"/>
      <c r="L25" s="147"/>
      <c r="M25" s="128"/>
    </row>
    <row r="26" spans="1:13" s="146" customFormat="1" ht="22.5" customHeight="1">
      <c r="A26" s="141"/>
      <c r="B26" s="142"/>
      <c r="C26" s="142"/>
      <c r="D26" s="142"/>
      <c r="E26" s="148" t="s">
        <v>328</v>
      </c>
      <c r="F26" s="172">
        <f>SUM(F18:F25)</f>
        <v>0</v>
      </c>
      <c r="G26" s="144"/>
      <c r="H26" s="145"/>
      <c r="I26" s="172">
        <f>SUM(I18:I25)</f>
        <v>0</v>
      </c>
      <c r="J26" s="144"/>
      <c r="K26" s="145"/>
      <c r="L26" s="172">
        <f>SUM(L18:L25)</f>
        <v>0</v>
      </c>
      <c r="M26" s="144"/>
    </row>
    <row r="27" spans="1:13" s="93" customFormat="1" ht="22.5" customHeight="1">
      <c r="A27" s="136"/>
      <c r="B27" s="137" t="s">
        <v>329</v>
      </c>
      <c r="C27" s="137" t="s">
        <v>292</v>
      </c>
      <c r="D27" s="137" t="s">
        <v>293</v>
      </c>
      <c r="E27" s="138" t="s">
        <v>330</v>
      </c>
      <c r="F27" s="164" t="s">
        <v>295</v>
      </c>
      <c r="G27" s="128"/>
      <c r="H27" s="139"/>
      <c r="I27" s="174" t="s">
        <v>295</v>
      </c>
      <c r="J27" s="128"/>
      <c r="K27" s="139"/>
      <c r="L27" s="164" t="s">
        <v>295</v>
      </c>
      <c r="M27" s="128"/>
    </row>
    <row r="28" spans="1:13" s="93" customFormat="1" ht="22.5" customHeight="1">
      <c r="A28" s="136"/>
      <c r="B28" s="137" t="s">
        <v>331</v>
      </c>
      <c r="C28" s="137" t="s">
        <v>292</v>
      </c>
      <c r="D28" s="137" t="s">
        <v>297</v>
      </c>
      <c r="E28" s="137" t="s">
        <v>332</v>
      </c>
      <c r="F28" s="177">
        <f t="shared" ref="F28:F36" si="2">I28+L28</f>
        <v>0</v>
      </c>
      <c r="G28" s="149"/>
      <c r="H28" s="150"/>
      <c r="I28" s="147"/>
      <c r="J28" s="128"/>
      <c r="K28" s="139"/>
      <c r="L28" s="147"/>
      <c r="M28" s="128"/>
    </row>
    <row r="29" spans="1:13" s="93" customFormat="1" ht="22.5" customHeight="1">
      <c r="A29" s="136"/>
      <c r="B29" s="137" t="s">
        <v>333</v>
      </c>
      <c r="C29" s="137" t="s">
        <v>292</v>
      </c>
      <c r="D29" s="137" t="s">
        <v>297</v>
      </c>
      <c r="E29" s="137" t="s">
        <v>334</v>
      </c>
      <c r="F29" s="177">
        <f t="shared" si="2"/>
        <v>0</v>
      </c>
      <c r="G29" s="128"/>
      <c r="H29" s="139"/>
      <c r="I29" s="151"/>
      <c r="J29" s="128"/>
      <c r="K29" s="139"/>
      <c r="L29" s="147"/>
      <c r="M29" s="128"/>
    </row>
    <row r="30" spans="1:13" s="93" customFormat="1" ht="22.5" customHeight="1">
      <c r="A30" s="136"/>
      <c r="B30" s="137" t="s">
        <v>335</v>
      </c>
      <c r="C30" s="137" t="s">
        <v>292</v>
      </c>
      <c r="D30" s="137" t="s">
        <v>297</v>
      </c>
      <c r="E30" s="137" t="s">
        <v>336</v>
      </c>
      <c r="F30" s="177">
        <f t="shared" si="2"/>
        <v>0</v>
      </c>
      <c r="G30" s="128"/>
      <c r="H30" s="139"/>
      <c r="I30" s="147"/>
      <c r="J30" s="128"/>
      <c r="K30" s="139"/>
      <c r="L30" s="147"/>
      <c r="M30" s="128"/>
    </row>
    <row r="31" spans="1:13" s="93" customFormat="1" ht="22.5" customHeight="1">
      <c r="A31" s="136"/>
      <c r="B31" s="137" t="s">
        <v>337</v>
      </c>
      <c r="C31" s="137" t="s">
        <v>292</v>
      </c>
      <c r="D31" s="137" t="s">
        <v>297</v>
      </c>
      <c r="E31" s="137" t="s">
        <v>338</v>
      </c>
      <c r="F31" s="177">
        <f t="shared" si="2"/>
        <v>0</v>
      </c>
      <c r="G31" s="128"/>
      <c r="H31" s="139"/>
      <c r="I31" s="147"/>
      <c r="J31" s="128"/>
      <c r="K31" s="139"/>
      <c r="L31" s="147"/>
      <c r="M31" s="128"/>
    </row>
    <row r="32" spans="1:13" s="93" customFormat="1" ht="22.5" customHeight="1">
      <c r="A32" s="136"/>
      <c r="B32" s="137" t="s">
        <v>339</v>
      </c>
      <c r="C32" s="137" t="s">
        <v>292</v>
      </c>
      <c r="D32" s="137" t="s">
        <v>297</v>
      </c>
      <c r="E32" s="137" t="s">
        <v>340</v>
      </c>
      <c r="F32" s="177">
        <f t="shared" si="2"/>
        <v>0</v>
      </c>
      <c r="G32" s="128"/>
      <c r="H32" s="139"/>
      <c r="I32" s="147"/>
      <c r="J32" s="128"/>
      <c r="K32" s="139"/>
      <c r="L32" s="147"/>
      <c r="M32" s="128"/>
    </row>
    <row r="33" spans="1:13" s="93" customFormat="1" ht="22.5" customHeight="1">
      <c r="A33" s="136"/>
      <c r="B33" s="137" t="s">
        <v>341</v>
      </c>
      <c r="C33" s="137" t="s">
        <v>292</v>
      </c>
      <c r="D33" s="137" t="s">
        <v>297</v>
      </c>
      <c r="E33" s="137" t="s">
        <v>342</v>
      </c>
      <c r="F33" s="177">
        <f t="shared" si="2"/>
        <v>0</v>
      </c>
      <c r="G33" s="128"/>
      <c r="H33" s="139"/>
      <c r="I33" s="147"/>
      <c r="J33" s="128"/>
      <c r="K33" s="139"/>
      <c r="L33" s="147"/>
      <c r="M33" s="128"/>
    </row>
    <row r="34" spans="1:13" s="93" customFormat="1" ht="22.5" customHeight="1">
      <c r="A34" s="136"/>
      <c r="B34" s="137" t="s">
        <v>343</v>
      </c>
      <c r="C34" s="137" t="s">
        <v>292</v>
      </c>
      <c r="D34" s="137" t="s">
        <v>297</v>
      </c>
      <c r="E34" s="137" t="s">
        <v>344</v>
      </c>
      <c r="F34" s="177">
        <f t="shared" si="2"/>
        <v>0</v>
      </c>
      <c r="G34" s="128"/>
      <c r="H34" s="139"/>
      <c r="I34" s="147"/>
      <c r="J34" s="128"/>
      <c r="K34" s="139"/>
      <c r="L34" s="147"/>
      <c r="M34" s="128"/>
    </row>
    <row r="35" spans="1:13" s="93" customFormat="1" ht="22.5" customHeight="1">
      <c r="A35" s="136"/>
      <c r="B35" s="137" t="s">
        <v>345</v>
      </c>
      <c r="C35" s="137" t="s">
        <v>292</v>
      </c>
      <c r="D35" s="137" t="s">
        <v>297</v>
      </c>
      <c r="E35" s="137" t="s">
        <v>346</v>
      </c>
      <c r="F35" s="177">
        <f t="shared" si="2"/>
        <v>0</v>
      </c>
      <c r="G35" s="128"/>
      <c r="H35" s="139"/>
      <c r="I35" s="147"/>
      <c r="J35" s="128"/>
      <c r="K35" s="139"/>
      <c r="L35" s="147"/>
      <c r="M35" s="128"/>
    </row>
    <row r="36" spans="1:13" s="93" customFormat="1" ht="22.5" customHeight="1">
      <c r="A36" s="136"/>
      <c r="B36" s="137" t="s">
        <v>347</v>
      </c>
      <c r="C36" s="137" t="s">
        <v>292</v>
      </c>
      <c r="D36" s="137" t="s">
        <v>297</v>
      </c>
      <c r="E36" s="137" t="s">
        <v>348</v>
      </c>
      <c r="F36" s="177">
        <f t="shared" si="2"/>
        <v>0</v>
      </c>
      <c r="G36" s="128"/>
      <c r="H36" s="139"/>
      <c r="I36" s="147"/>
      <c r="J36" s="128"/>
      <c r="K36" s="139"/>
      <c r="L36" s="147"/>
      <c r="M36" s="128"/>
    </row>
    <row r="37" spans="1:13" s="146" customFormat="1" ht="22.5" customHeight="1">
      <c r="A37" s="141"/>
      <c r="B37" s="142"/>
      <c r="C37" s="142"/>
      <c r="D37" s="142"/>
      <c r="E37" s="148" t="s">
        <v>349</v>
      </c>
      <c r="F37" s="173">
        <f>SUM(F28:F36)</f>
        <v>0</v>
      </c>
      <c r="G37" s="144"/>
      <c r="H37" s="145"/>
      <c r="I37" s="173">
        <f>SUM(I28:I36)</f>
        <v>0</v>
      </c>
      <c r="J37" s="144"/>
      <c r="K37" s="145"/>
      <c r="L37" s="173">
        <f>SUM(L28:L36)</f>
        <v>0</v>
      </c>
      <c r="M37" s="144"/>
    </row>
    <row r="38" spans="1:13" s="93" customFormat="1" ht="22.5" customHeight="1">
      <c r="A38" s="136"/>
      <c r="B38" s="137" t="s">
        <v>350</v>
      </c>
      <c r="C38" s="137" t="s">
        <v>292</v>
      </c>
      <c r="D38" s="137" t="s">
        <v>293</v>
      </c>
      <c r="E38" s="138" t="s">
        <v>351</v>
      </c>
      <c r="F38" s="164" t="s">
        <v>295</v>
      </c>
      <c r="G38" s="128"/>
      <c r="H38" s="139"/>
      <c r="I38" s="164" t="s">
        <v>295</v>
      </c>
      <c r="J38" s="128"/>
      <c r="K38" s="139"/>
      <c r="L38" s="164" t="s">
        <v>295</v>
      </c>
      <c r="M38" s="128"/>
    </row>
    <row r="39" spans="1:13" s="93" customFormat="1" ht="22.5" customHeight="1">
      <c r="A39" s="136"/>
      <c r="B39" s="137" t="s">
        <v>352</v>
      </c>
      <c r="C39" s="137" t="s">
        <v>292</v>
      </c>
      <c r="D39" s="137" t="s">
        <v>297</v>
      </c>
      <c r="E39" s="137" t="s">
        <v>353</v>
      </c>
      <c r="F39" s="177">
        <f t="shared" ref="F39:F42" si="3">I39+L39</f>
        <v>0</v>
      </c>
      <c r="G39" s="128"/>
      <c r="H39" s="139"/>
      <c r="I39" s="147"/>
      <c r="J39" s="128"/>
      <c r="K39" s="139"/>
      <c r="L39" s="147"/>
      <c r="M39" s="128"/>
    </row>
    <row r="40" spans="1:13" s="93" customFormat="1" ht="22.5" customHeight="1">
      <c r="A40" s="136"/>
      <c r="B40" s="137" t="s">
        <v>354</v>
      </c>
      <c r="C40" s="137" t="s">
        <v>292</v>
      </c>
      <c r="D40" s="137" t="s">
        <v>297</v>
      </c>
      <c r="E40" s="137" t="s">
        <v>355</v>
      </c>
      <c r="F40" s="177">
        <f t="shared" si="3"/>
        <v>0</v>
      </c>
      <c r="G40" s="128"/>
      <c r="H40" s="139"/>
      <c r="I40" s="147"/>
      <c r="J40" s="128"/>
      <c r="K40" s="139"/>
      <c r="L40" s="147"/>
      <c r="M40" s="128"/>
    </row>
    <row r="41" spans="1:13" s="93" customFormat="1" ht="22.5" customHeight="1">
      <c r="A41" s="136"/>
      <c r="B41" s="152" t="s">
        <v>356</v>
      </c>
      <c r="C41" s="152" t="s">
        <v>292</v>
      </c>
      <c r="D41" s="152" t="s">
        <v>297</v>
      </c>
      <c r="E41" s="152" t="s">
        <v>357</v>
      </c>
      <c r="F41" s="177">
        <f t="shared" si="3"/>
        <v>0</v>
      </c>
      <c r="G41" s="128"/>
      <c r="H41" s="139"/>
      <c r="I41" s="151"/>
      <c r="J41" s="128"/>
      <c r="K41" s="139"/>
      <c r="L41" s="151"/>
      <c r="M41" s="128"/>
    </row>
    <row r="42" spans="1:13" s="93" customFormat="1" ht="22.5" customHeight="1">
      <c r="A42" s="136"/>
      <c r="B42" s="137" t="s">
        <v>358</v>
      </c>
      <c r="C42" s="137" t="s">
        <v>292</v>
      </c>
      <c r="D42" s="137" t="s">
        <v>297</v>
      </c>
      <c r="E42" s="137" t="s">
        <v>359</v>
      </c>
      <c r="F42" s="177">
        <f t="shared" si="3"/>
        <v>0</v>
      </c>
      <c r="G42" s="128"/>
      <c r="H42" s="139"/>
      <c r="I42" s="147"/>
      <c r="J42" s="128"/>
      <c r="K42" s="139"/>
      <c r="L42" s="147"/>
      <c r="M42" s="128"/>
    </row>
    <row r="43" spans="1:13" s="146" customFormat="1" ht="22.5" customHeight="1">
      <c r="A43" s="141"/>
      <c r="B43" s="142"/>
      <c r="C43" s="142"/>
      <c r="D43" s="142"/>
      <c r="E43" s="148" t="s">
        <v>360</v>
      </c>
      <c r="F43" s="172">
        <f>SUM(F39:F42)</f>
        <v>0</v>
      </c>
      <c r="G43" s="144"/>
      <c r="H43" s="145"/>
      <c r="I43" s="172">
        <f>SUM(I39:I42)</f>
        <v>0</v>
      </c>
      <c r="J43" s="144"/>
      <c r="K43" s="145"/>
      <c r="L43" s="172">
        <f>SUM(L39:L42)</f>
        <v>0</v>
      </c>
      <c r="M43" s="144"/>
    </row>
    <row r="44" spans="1:13" s="93" customFormat="1" ht="22.5" customHeight="1">
      <c r="A44" s="136"/>
      <c r="B44" s="137" t="s">
        <v>361</v>
      </c>
      <c r="C44" s="137" t="s">
        <v>292</v>
      </c>
      <c r="D44" s="137" t="s">
        <v>293</v>
      </c>
      <c r="E44" s="138" t="s">
        <v>362</v>
      </c>
      <c r="F44" s="164" t="s">
        <v>295</v>
      </c>
      <c r="G44" s="128"/>
      <c r="H44" s="139"/>
      <c r="I44" s="164" t="s">
        <v>295</v>
      </c>
      <c r="J44" s="128"/>
      <c r="K44" s="139"/>
      <c r="L44" s="164" t="s">
        <v>295</v>
      </c>
      <c r="M44" s="128"/>
    </row>
    <row r="45" spans="1:13" s="93" customFormat="1" ht="22.5" customHeight="1">
      <c r="A45" s="136"/>
      <c r="B45" s="137" t="s">
        <v>363</v>
      </c>
      <c r="C45" s="137" t="s">
        <v>292</v>
      </c>
      <c r="D45" s="137" t="s">
        <v>297</v>
      </c>
      <c r="E45" s="137" t="s">
        <v>364</v>
      </c>
      <c r="F45" s="177">
        <f>I45+L45</f>
        <v>0</v>
      </c>
      <c r="G45" s="128"/>
      <c r="H45" s="139"/>
      <c r="I45" s="147"/>
      <c r="J45" s="128"/>
      <c r="K45" s="139"/>
      <c r="L45" s="147"/>
      <c r="M45" s="128"/>
    </row>
    <row r="46" spans="1:13" s="93" customFormat="1" ht="22.5" customHeight="1">
      <c r="A46" s="136"/>
      <c r="B46" s="137" t="s">
        <v>365</v>
      </c>
      <c r="C46" s="137" t="s">
        <v>292</v>
      </c>
      <c r="D46" s="137" t="s">
        <v>320</v>
      </c>
      <c r="E46" s="137" t="s">
        <v>366</v>
      </c>
      <c r="F46" s="177">
        <f t="shared" ref="F46:F63" si="4">I46+L46</f>
        <v>0</v>
      </c>
      <c r="G46" s="128"/>
      <c r="H46" s="139"/>
      <c r="I46" s="147"/>
      <c r="J46" s="128"/>
      <c r="K46" s="139"/>
      <c r="L46" s="147"/>
      <c r="M46" s="128"/>
    </row>
    <row r="47" spans="1:13" s="93" customFormat="1" ht="22.5" customHeight="1">
      <c r="A47" s="136"/>
      <c r="B47" s="137" t="s">
        <v>367</v>
      </c>
      <c r="C47" s="137" t="s">
        <v>292</v>
      </c>
      <c r="D47" s="137" t="s">
        <v>320</v>
      </c>
      <c r="E47" s="137" t="s">
        <v>368</v>
      </c>
      <c r="F47" s="177">
        <f t="shared" si="4"/>
        <v>0</v>
      </c>
      <c r="G47" s="128"/>
      <c r="H47" s="139"/>
      <c r="I47" s="147"/>
      <c r="J47" s="128"/>
      <c r="K47" s="139"/>
      <c r="L47" s="147"/>
      <c r="M47" s="128"/>
    </row>
    <row r="48" spans="1:13" s="93" customFormat="1" ht="22.5" customHeight="1">
      <c r="A48" s="136"/>
      <c r="B48" s="137" t="s">
        <v>369</v>
      </c>
      <c r="C48" s="137" t="s">
        <v>292</v>
      </c>
      <c r="D48" s="137" t="s">
        <v>320</v>
      </c>
      <c r="E48" s="137" t="s">
        <v>370</v>
      </c>
      <c r="F48" s="177">
        <f t="shared" si="4"/>
        <v>0</v>
      </c>
      <c r="G48" s="128"/>
      <c r="H48" s="139"/>
      <c r="I48" s="147"/>
      <c r="J48" s="128"/>
      <c r="K48" s="139"/>
      <c r="L48" s="147"/>
      <c r="M48" s="128"/>
    </row>
    <row r="49" spans="1:13" s="93" customFormat="1" ht="22.5" customHeight="1">
      <c r="A49" s="136"/>
      <c r="B49" s="137" t="s">
        <v>371</v>
      </c>
      <c r="C49" s="137" t="s">
        <v>292</v>
      </c>
      <c r="D49" s="137" t="s">
        <v>297</v>
      </c>
      <c r="E49" s="137" t="s">
        <v>372</v>
      </c>
      <c r="F49" s="177">
        <f t="shared" si="4"/>
        <v>0</v>
      </c>
      <c r="G49" s="128"/>
      <c r="H49" s="139"/>
      <c r="I49" s="147"/>
      <c r="J49" s="128"/>
      <c r="K49" s="139"/>
      <c r="L49" s="147"/>
      <c r="M49" s="128"/>
    </row>
    <row r="50" spans="1:13" s="93" customFormat="1" ht="22.5" customHeight="1">
      <c r="A50" s="136"/>
      <c r="B50" s="137" t="s">
        <v>373</v>
      </c>
      <c r="C50" s="137" t="s">
        <v>292</v>
      </c>
      <c r="D50" s="137" t="s">
        <v>297</v>
      </c>
      <c r="E50" s="137" t="s">
        <v>374</v>
      </c>
      <c r="F50" s="177">
        <f t="shared" si="4"/>
        <v>0</v>
      </c>
      <c r="G50" s="128"/>
      <c r="H50" s="139"/>
      <c r="I50" s="147"/>
      <c r="J50" s="128"/>
      <c r="K50" s="139"/>
      <c r="L50" s="147"/>
      <c r="M50" s="128"/>
    </row>
    <row r="51" spans="1:13" s="93" customFormat="1" ht="22.5" customHeight="1">
      <c r="A51" s="136"/>
      <c r="B51" s="137" t="s">
        <v>375</v>
      </c>
      <c r="C51" s="137" t="s">
        <v>292</v>
      </c>
      <c r="D51" s="137" t="s">
        <v>297</v>
      </c>
      <c r="E51" s="137" t="s">
        <v>376</v>
      </c>
      <c r="F51" s="177">
        <f t="shared" si="4"/>
        <v>0</v>
      </c>
      <c r="G51" s="128"/>
      <c r="H51" s="139"/>
      <c r="I51" s="147"/>
      <c r="J51" s="128"/>
      <c r="K51" s="139"/>
      <c r="L51" s="147"/>
      <c r="M51" s="128"/>
    </row>
    <row r="52" spans="1:13" s="93" customFormat="1" ht="22.5" customHeight="1">
      <c r="A52" s="136"/>
      <c r="B52" s="137" t="s">
        <v>377</v>
      </c>
      <c r="C52" s="137" t="s">
        <v>292</v>
      </c>
      <c r="D52" s="137" t="s">
        <v>297</v>
      </c>
      <c r="E52" s="137" t="s">
        <v>378</v>
      </c>
      <c r="F52" s="177">
        <f t="shared" si="4"/>
        <v>0</v>
      </c>
      <c r="G52" s="128"/>
      <c r="H52" s="139"/>
      <c r="I52" s="147"/>
      <c r="J52" s="128"/>
      <c r="K52" s="139"/>
      <c r="L52" s="147"/>
      <c r="M52" s="128"/>
    </row>
    <row r="53" spans="1:13" s="93" customFormat="1" ht="22.5" customHeight="1">
      <c r="A53" s="136"/>
      <c r="B53" s="137" t="s">
        <v>379</v>
      </c>
      <c r="C53" s="137" t="s">
        <v>292</v>
      </c>
      <c r="D53" s="137" t="s">
        <v>297</v>
      </c>
      <c r="E53" s="137" t="s">
        <v>380</v>
      </c>
      <c r="F53" s="177">
        <f t="shared" si="4"/>
        <v>0</v>
      </c>
      <c r="G53" s="128"/>
      <c r="H53" s="139"/>
      <c r="I53" s="147"/>
      <c r="J53" s="128"/>
      <c r="K53" s="139"/>
      <c r="L53" s="147"/>
      <c r="M53" s="128"/>
    </row>
    <row r="54" spans="1:13" s="93" customFormat="1" ht="22.5" customHeight="1">
      <c r="A54" s="136"/>
      <c r="B54" s="137" t="s">
        <v>381</v>
      </c>
      <c r="C54" s="137" t="s">
        <v>292</v>
      </c>
      <c r="D54" s="137" t="s">
        <v>297</v>
      </c>
      <c r="E54" s="137" t="s">
        <v>382</v>
      </c>
      <c r="F54" s="177">
        <f t="shared" si="4"/>
        <v>0</v>
      </c>
      <c r="G54" s="128"/>
      <c r="H54" s="139"/>
      <c r="I54" s="147"/>
      <c r="J54" s="128"/>
      <c r="K54" s="139"/>
      <c r="L54" s="147"/>
      <c r="M54" s="128"/>
    </row>
    <row r="55" spans="1:13" s="93" customFormat="1" ht="22.5" customHeight="1">
      <c r="A55" s="136"/>
      <c r="B55" s="137" t="s">
        <v>383</v>
      </c>
      <c r="C55" s="137" t="s">
        <v>292</v>
      </c>
      <c r="D55" s="137" t="s">
        <v>297</v>
      </c>
      <c r="E55" s="137" t="s">
        <v>384</v>
      </c>
      <c r="F55" s="177">
        <f t="shared" si="4"/>
        <v>0</v>
      </c>
      <c r="G55" s="128"/>
      <c r="H55" s="139"/>
      <c r="I55" s="147"/>
      <c r="J55" s="128"/>
      <c r="K55" s="139"/>
      <c r="L55" s="147"/>
      <c r="M55" s="128"/>
    </row>
    <row r="56" spans="1:13" s="93" customFormat="1" ht="22.5" customHeight="1">
      <c r="A56" s="136"/>
      <c r="B56" s="137" t="s">
        <v>385</v>
      </c>
      <c r="C56" s="137" t="s">
        <v>292</v>
      </c>
      <c r="D56" s="137" t="s">
        <v>297</v>
      </c>
      <c r="E56" s="137" t="s">
        <v>386</v>
      </c>
      <c r="F56" s="177">
        <f t="shared" si="4"/>
        <v>0</v>
      </c>
      <c r="G56" s="128"/>
      <c r="H56" s="139"/>
      <c r="I56" s="147"/>
      <c r="J56" s="128"/>
      <c r="K56" s="139"/>
      <c r="L56" s="147"/>
      <c r="M56" s="128"/>
    </row>
    <row r="57" spans="1:13" s="93" customFormat="1" ht="22.5" customHeight="1">
      <c r="A57" s="136"/>
      <c r="B57" s="137" t="s">
        <v>387</v>
      </c>
      <c r="C57" s="137" t="s">
        <v>292</v>
      </c>
      <c r="D57" s="137" t="s">
        <v>297</v>
      </c>
      <c r="E57" s="137" t="s">
        <v>388</v>
      </c>
      <c r="F57" s="177">
        <f t="shared" si="4"/>
        <v>0</v>
      </c>
      <c r="G57" s="128"/>
      <c r="H57" s="139"/>
      <c r="I57" s="147"/>
      <c r="J57" s="128"/>
      <c r="K57" s="139"/>
      <c r="L57" s="147"/>
      <c r="M57" s="128"/>
    </row>
    <row r="58" spans="1:13" s="93" customFormat="1" ht="22.5" customHeight="1">
      <c r="A58" s="136"/>
      <c r="B58" s="137" t="s">
        <v>389</v>
      </c>
      <c r="C58" s="137" t="s">
        <v>292</v>
      </c>
      <c r="D58" s="137" t="s">
        <v>297</v>
      </c>
      <c r="E58" s="137" t="s">
        <v>390</v>
      </c>
      <c r="F58" s="177">
        <f t="shared" si="4"/>
        <v>0</v>
      </c>
      <c r="G58" s="128"/>
      <c r="H58" s="139"/>
      <c r="I58" s="147"/>
      <c r="J58" s="128"/>
      <c r="K58" s="139"/>
      <c r="L58" s="147"/>
      <c r="M58" s="128"/>
    </row>
    <row r="59" spans="1:13" s="93" customFormat="1" ht="22.5" customHeight="1">
      <c r="A59" s="136"/>
      <c r="B59" s="137" t="s">
        <v>391</v>
      </c>
      <c r="C59" s="137" t="s">
        <v>292</v>
      </c>
      <c r="D59" s="137" t="s">
        <v>297</v>
      </c>
      <c r="E59" s="137" t="s">
        <v>392</v>
      </c>
      <c r="F59" s="177">
        <f t="shared" si="4"/>
        <v>0</v>
      </c>
      <c r="G59" s="128"/>
      <c r="H59" s="139"/>
      <c r="I59" s="147"/>
      <c r="J59" s="128"/>
      <c r="K59" s="139"/>
      <c r="L59" s="147"/>
      <c r="M59" s="128"/>
    </row>
    <row r="60" spans="1:13" s="93" customFormat="1" ht="22.5" customHeight="1">
      <c r="A60" s="136"/>
      <c r="B60" s="137" t="s">
        <v>393</v>
      </c>
      <c r="C60" s="137" t="s">
        <v>292</v>
      </c>
      <c r="D60" s="137" t="s">
        <v>297</v>
      </c>
      <c r="E60" s="137" t="s">
        <v>394</v>
      </c>
      <c r="F60" s="177">
        <f t="shared" si="4"/>
        <v>0</v>
      </c>
      <c r="G60" s="128"/>
      <c r="H60" s="139"/>
      <c r="I60" s="147"/>
      <c r="J60" s="128"/>
      <c r="K60" s="139"/>
      <c r="L60" s="147"/>
      <c r="M60" s="128"/>
    </row>
    <row r="61" spans="1:13" s="93" customFormat="1" ht="22.5" customHeight="1">
      <c r="A61" s="136"/>
      <c r="B61" s="137" t="s">
        <v>395</v>
      </c>
      <c r="C61" s="137" t="s">
        <v>292</v>
      </c>
      <c r="D61" s="137" t="s">
        <v>297</v>
      </c>
      <c r="E61" s="137" t="s">
        <v>396</v>
      </c>
      <c r="F61" s="177">
        <f t="shared" si="4"/>
        <v>0</v>
      </c>
      <c r="G61" s="128"/>
      <c r="H61" s="139"/>
      <c r="I61" s="147"/>
      <c r="J61" s="128"/>
      <c r="K61" s="139"/>
      <c r="L61" s="147"/>
      <c r="M61" s="128"/>
    </row>
    <row r="62" spans="1:13" s="93" customFormat="1" ht="22.5" customHeight="1">
      <c r="A62" s="136"/>
      <c r="B62" s="137" t="s">
        <v>397</v>
      </c>
      <c r="C62" s="137"/>
      <c r="D62" s="137"/>
      <c r="E62" s="137" t="s">
        <v>398</v>
      </c>
      <c r="F62" s="177">
        <f t="shared" si="4"/>
        <v>0</v>
      </c>
      <c r="G62" s="128"/>
      <c r="H62" s="139"/>
      <c r="I62" s="147"/>
      <c r="J62" s="128"/>
      <c r="K62" s="139"/>
      <c r="L62" s="147"/>
      <c r="M62" s="128"/>
    </row>
    <row r="63" spans="1:13" s="93" customFormat="1" ht="22.5" customHeight="1">
      <c r="A63" s="136"/>
      <c r="B63" s="137" t="s">
        <v>399</v>
      </c>
      <c r="C63" s="137"/>
      <c r="D63" s="137"/>
      <c r="E63" s="137" t="s">
        <v>400</v>
      </c>
      <c r="F63" s="177">
        <f t="shared" si="4"/>
        <v>0</v>
      </c>
      <c r="G63" s="128"/>
      <c r="H63" s="139"/>
      <c r="I63" s="147"/>
      <c r="J63" s="128"/>
      <c r="K63" s="139"/>
      <c r="L63" s="147"/>
      <c r="M63" s="128"/>
    </row>
    <row r="64" spans="1:13" s="146" customFormat="1" ht="22.5" customHeight="1">
      <c r="A64" s="141"/>
      <c r="B64" s="142"/>
      <c r="C64" s="142"/>
      <c r="D64" s="142"/>
      <c r="E64" s="143" t="s">
        <v>401</v>
      </c>
      <c r="F64" s="172">
        <f>SUM(F45:F62)</f>
        <v>0</v>
      </c>
      <c r="G64" s="144"/>
      <c r="H64" s="153"/>
      <c r="I64" s="172">
        <f>SUM(I45:I63)</f>
        <v>0</v>
      </c>
      <c r="J64" s="144"/>
      <c r="K64" s="145"/>
      <c r="L64" s="172">
        <f>SUM(L45:L63)</f>
        <v>0</v>
      </c>
      <c r="M64" s="144"/>
    </row>
    <row r="65" spans="1:13" s="93" customFormat="1" ht="22.5" customHeight="1">
      <c r="A65" s="136"/>
      <c r="B65" s="137" t="s">
        <v>402</v>
      </c>
      <c r="C65" s="137" t="s">
        <v>292</v>
      </c>
      <c r="D65" s="137" t="s">
        <v>293</v>
      </c>
      <c r="E65" s="138" t="s">
        <v>403</v>
      </c>
      <c r="F65" s="164" t="s">
        <v>295</v>
      </c>
      <c r="G65" s="128"/>
      <c r="H65" s="139"/>
      <c r="I65" s="164" t="s">
        <v>295</v>
      </c>
      <c r="J65" s="128"/>
      <c r="K65" s="139"/>
      <c r="L65" s="164" t="s">
        <v>295</v>
      </c>
      <c r="M65" s="128"/>
    </row>
    <row r="66" spans="1:13" s="93" customFormat="1" ht="22.5" customHeight="1">
      <c r="A66" s="136"/>
      <c r="B66" s="137" t="s">
        <v>404</v>
      </c>
      <c r="C66" s="137" t="s">
        <v>292</v>
      </c>
      <c r="D66" s="137" t="s">
        <v>297</v>
      </c>
      <c r="E66" s="137" t="s">
        <v>405</v>
      </c>
      <c r="F66" s="177">
        <f t="shared" ref="F66:F85" si="5">I66+L66</f>
        <v>0</v>
      </c>
      <c r="G66" s="128"/>
      <c r="H66" s="139"/>
      <c r="I66" s="147"/>
      <c r="J66" s="128"/>
      <c r="K66" s="139"/>
      <c r="L66" s="147"/>
      <c r="M66" s="128"/>
    </row>
    <row r="67" spans="1:13" s="93" customFormat="1" ht="22.5" customHeight="1">
      <c r="A67" s="136"/>
      <c r="B67" s="137" t="s">
        <v>406</v>
      </c>
      <c r="C67" s="137" t="s">
        <v>292</v>
      </c>
      <c r="D67" s="137" t="s">
        <v>320</v>
      </c>
      <c r="E67" s="137" t="s">
        <v>407</v>
      </c>
      <c r="F67" s="177">
        <f t="shared" si="5"/>
        <v>0</v>
      </c>
      <c r="G67" s="128"/>
      <c r="H67" s="139"/>
      <c r="I67" s="147"/>
      <c r="J67" s="128"/>
      <c r="K67" s="139"/>
      <c r="L67" s="147"/>
      <c r="M67" s="128"/>
    </row>
    <row r="68" spans="1:13" s="93" customFormat="1" ht="22.5" customHeight="1">
      <c r="A68" s="136"/>
      <c r="B68" s="137" t="s">
        <v>408</v>
      </c>
      <c r="C68" s="137" t="s">
        <v>292</v>
      </c>
      <c r="D68" s="137" t="s">
        <v>320</v>
      </c>
      <c r="E68" s="137" t="s">
        <v>409</v>
      </c>
      <c r="F68" s="177">
        <f t="shared" si="5"/>
        <v>0</v>
      </c>
      <c r="G68" s="128"/>
      <c r="H68" s="139"/>
      <c r="I68" s="147"/>
      <c r="J68" s="128"/>
      <c r="K68" s="139"/>
      <c r="L68" s="147"/>
      <c r="M68" s="128"/>
    </row>
    <row r="69" spans="1:13" s="93" customFormat="1" ht="22.5" customHeight="1">
      <c r="A69" s="136"/>
      <c r="B69" s="137" t="s">
        <v>410</v>
      </c>
      <c r="C69" s="137" t="s">
        <v>292</v>
      </c>
      <c r="D69" s="137" t="s">
        <v>320</v>
      </c>
      <c r="E69" s="137" t="s">
        <v>411</v>
      </c>
      <c r="F69" s="177">
        <f t="shared" si="5"/>
        <v>0</v>
      </c>
      <c r="G69" s="128"/>
      <c r="H69" s="139"/>
      <c r="I69" s="147"/>
      <c r="J69" s="128"/>
      <c r="K69" s="139"/>
      <c r="L69" s="147"/>
      <c r="M69" s="128"/>
    </row>
    <row r="70" spans="1:13" s="93" customFormat="1" ht="22.5" customHeight="1">
      <c r="A70" s="136"/>
      <c r="B70" s="137" t="s">
        <v>412</v>
      </c>
      <c r="C70" s="137" t="s">
        <v>292</v>
      </c>
      <c r="D70" s="137" t="s">
        <v>297</v>
      </c>
      <c r="E70" s="137" t="s">
        <v>266</v>
      </c>
      <c r="F70" s="177">
        <f t="shared" si="5"/>
        <v>0</v>
      </c>
      <c r="G70" s="128"/>
      <c r="H70" s="139"/>
      <c r="I70" s="147"/>
      <c r="J70" s="128"/>
      <c r="K70" s="139"/>
      <c r="L70" s="147"/>
      <c r="M70" s="128"/>
    </row>
    <row r="71" spans="1:13" s="93" customFormat="1" ht="22.5" customHeight="1">
      <c r="A71" s="136"/>
      <c r="B71" s="137" t="s">
        <v>413</v>
      </c>
      <c r="C71" s="137" t="s">
        <v>292</v>
      </c>
      <c r="D71" s="137" t="s">
        <v>297</v>
      </c>
      <c r="E71" s="137" t="s">
        <v>414</v>
      </c>
      <c r="F71" s="177">
        <f t="shared" si="5"/>
        <v>0</v>
      </c>
      <c r="G71" s="128"/>
      <c r="H71" s="139"/>
      <c r="I71" s="147"/>
      <c r="J71" s="128"/>
      <c r="K71" s="139"/>
      <c r="L71" s="147"/>
      <c r="M71" s="128"/>
    </row>
    <row r="72" spans="1:13" s="93" customFormat="1" ht="22.5" customHeight="1">
      <c r="A72" s="136"/>
      <c r="B72" s="137" t="s">
        <v>415</v>
      </c>
      <c r="C72" s="137" t="s">
        <v>292</v>
      </c>
      <c r="D72" s="137" t="s">
        <v>297</v>
      </c>
      <c r="E72" s="137" t="s">
        <v>416</v>
      </c>
      <c r="F72" s="177">
        <f t="shared" si="5"/>
        <v>0</v>
      </c>
      <c r="G72" s="128"/>
      <c r="H72" s="139"/>
      <c r="I72" s="147"/>
      <c r="J72" s="128"/>
      <c r="K72" s="139"/>
      <c r="L72" s="147"/>
      <c r="M72" s="128"/>
    </row>
    <row r="73" spans="1:13" s="93" customFormat="1" ht="22.5" customHeight="1">
      <c r="A73" s="136"/>
      <c r="B73" s="137" t="s">
        <v>417</v>
      </c>
      <c r="C73" s="137" t="s">
        <v>292</v>
      </c>
      <c r="D73" s="137" t="s">
        <v>297</v>
      </c>
      <c r="E73" s="137" t="s">
        <v>418</v>
      </c>
      <c r="F73" s="177">
        <f t="shared" si="5"/>
        <v>0</v>
      </c>
      <c r="G73" s="128"/>
      <c r="H73" s="139"/>
      <c r="I73" s="147"/>
      <c r="J73" s="128"/>
      <c r="K73" s="139"/>
      <c r="L73" s="147"/>
      <c r="M73" s="128"/>
    </row>
    <row r="74" spans="1:13" s="93" customFormat="1" ht="22.5" customHeight="1">
      <c r="A74" s="136"/>
      <c r="B74" s="137" t="s">
        <v>419</v>
      </c>
      <c r="C74" s="137" t="s">
        <v>292</v>
      </c>
      <c r="D74" s="137" t="s">
        <v>297</v>
      </c>
      <c r="E74" s="137" t="s">
        <v>420</v>
      </c>
      <c r="F74" s="177">
        <f t="shared" si="5"/>
        <v>0</v>
      </c>
      <c r="G74" s="128"/>
      <c r="H74" s="139"/>
      <c r="I74" s="147"/>
      <c r="J74" s="128"/>
      <c r="K74" s="139"/>
      <c r="L74" s="147"/>
      <c r="M74" s="128"/>
    </row>
    <row r="75" spans="1:13" s="93" customFormat="1" ht="22.5" customHeight="1">
      <c r="A75" s="136"/>
      <c r="B75" s="137" t="s">
        <v>421</v>
      </c>
      <c r="C75" s="137" t="s">
        <v>292</v>
      </c>
      <c r="D75" s="137" t="s">
        <v>297</v>
      </c>
      <c r="E75" s="137" t="s">
        <v>422</v>
      </c>
      <c r="F75" s="177">
        <f t="shared" si="5"/>
        <v>0</v>
      </c>
      <c r="G75" s="128"/>
      <c r="H75" s="139"/>
      <c r="I75" s="147"/>
      <c r="J75" s="128"/>
      <c r="K75" s="139"/>
      <c r="L75" s="147"/>
      <c r="M75" s="128"/>
    </row>
    <row r="76" spans="1:13" s="93" customFormat="1" ht="22.5" customHeight="1">
      <c r="A76" s="136"/>
      <c r="B76" s="137" t="s">
        <v>423</v>
      </c>
      <c r="C76" s="137" t="s">
        <v>292</v>
      </c>
      <c r="D76" s="137" t="s">
        <v>297</v>
      </c>
      <c r="E76" s="137" t="s">
        <v>424</v>
      </c>
      <c r="F76" s="177">
        <f t="shared" si="5"/>
        <v>0</v>
      </c>
      <c r="G76" s="128"/>
      <c r="H76" s="139"/>
      <c r="I76" s="147"/>
      <c r="J76" s="128"/>
      <c r="K76" s="139"/>
      <c r="L76" s="147"/>
      <c r="M76" s="128"/>
    </row>
    <row r="77" spans="1:13" s="93" customFormat="1" ht="22.5" customHeight="1">
      <c r="A77" s="136"/>
      <c r="B77" s="137" t="s">
        <v>425</v>
      </c>
      <c r="C77" s="137" t="s">
        <v>292</v>
      </c>
      <c r="D77" s="137" t="s">
        <v>297</v>
      </c>
      <c r="E77" s="137" t="s">
        <v>426</v>
      </c>
      <c r="F77" s="177">
        <f t="shared" si="5"/>
        <v>0</v>
      </c>
      <c r="G77" s="128"/>
      <c r="H77" s="139"/>
      <c r="I77" s="147"/>
      <c r="J77" s="128"/>
      <c r="K77" s="139"/>
      <c r="L77" s="147"/>
      <c r="M77" s="128"/>
    </row>
    <row r="78" spans="1:13" s="93" customFormat="1" ht="22.5" customHeight="1">
      <c r="A78" s="136"/>
      <c r="B78" s="137" t="s">
        <v>427</v>
      </c>
      <c r="C78" s="137" t="s">
        <v>292</v>
      </c>
      <c r="D78" s="137" t="s">
        <v>297</v>
      </c>
      <c r="E78" s="137" t="s">
        <v>428</v>
      </c>
      <c r="F78" s="177">
        <f t="shared" si="5"/>
        <v>0</v>
      </c>
      <c r="G78" s="128"/>
      <c r="H78" s="139"/>
      <c r="I78" s="147"/>
      <c r="J78" s="128"/>
      <c r="K78" s="139"/>
      <c r="L78" s="147"/>
      <c r="M78" s="128"/>
    </row>
    <row r="79" spans="1:13" s="93" customFormat="1" ht="22.5" customHeight="1">
      <c r="A79" s="136"/>
      <c r="B79" s="137" t="s">
        <v>429</v>
      </c>
      <c r="C79" s="137" t="s">
        <v>292</v>
      </c>
      <c r="D79" s="137" t="s">
        <v>297</v>
      </c>
      <c r="E79" s="137" t="s">
        <v>430</v>
      </c>
      <c r="F79" s="177">
        <f t="shared" si="5"/>
        <v>0</v>
      </c>
      <c r="G79" s="128"/>
      <c r="H79" s="139"/>
      <c r="I79" s="151"/>
      <c r="J79" s="128"/>
      <c r="K79" s="139"/>
      <c r="L79" s="151"/>
      <c r="M79" s="128"/>
    </row>
    <row r="80" spans="1:13" s="93" customFormat="1" ht="22.5" customHeight="1">
      <c r="A80" s="136"/>
      <c r="B80" s="137" t="s">
        <v>431</v>
      </c>
      <c r="C80" s="137" t="s">
        <v>292</v>
      </c>
      <c r="D80" s="137" t="s">
        <v>297</v>
      </c>
      <c r="E80" s="137" t="s">
        <v>432</v>
      </c>
      <c r="F80" s="177">
        <f t="shared" si="5"/>
        <v>0</v>
      </c>
      <c r="G80" s="128"/>
      <c r="H80" s="139"/>
      <c r="I80" s="147"/>
      <c r="J80" s="128"/>
      <c r="K80" s="139"/>
      <c r="L80" s="147"/>
      <c r="M80" s="128"/>
    </row>
    <row r="81" spans="1:13" s="93" customFormat="1" ht="22.5" customHeight="1">
      <c r="A81" s="136"/>
      <c r="B81" s="137" t="s">
        <v>433</v>
      </c>
      <c r="C81" s="137" t="s">
        <v>292</v>
      </c>
      <c r="D81" s="137" t="s">
        <v>320</v>
      </c>
      <c r="E81" s="137" t="s">
        <v>434</v>
      </c>
      <c r="F81" s="177">
        <f t="shared" si="5"/>
        <v>0</v>
      </c>
      <c r="G81" s="128"/>
      <c r="H81" s="139"/>
      <c r="I81" s="147"/>
      <c r="J81" s="128"/>
      <c r="K81" s="139"/>
      <c r="L81" s="147"/>
      <c r="M81" s="128"/>
    </row>
    <row r="82" spans="1:13" s="93" customFormat="1" ht="22.5" customHeight="1">
      <c r="A82" s="136"/>
      <c r="B82" s="137" t="s">
        <v>435</v>
      </c>
      <c r="C82" s="137" t="s">
        <v>292</v>
      </c>
      <c r="D82" s="137" t="s">
        <v>320</v>
      </c>
      <c r="E82" s="137" t="s">
        <v>436</v>
      </c>
      <c r="F82" s="177">
        <f t="shared" si="5"/>
        <v>0</v>
      </c>
      <c r="G82" s="128"/>
      <c r="H82" s="139"/>
      <c r="I82" s="147"/>
      <c r="J82" s="128"/>
      <c r="K82" s="139"/>
      <c r="L82" s="147"/>
      <c r="M82" s="128"/>
    </row>
    <row r="83" spans="1:13" s="93" customFormat="1" ht="22.5" customHeight="1">
      <c r="A83" s="136"/>
      <c r="B83" s="137" t="s">
        <v>437</v>
      </c>
      <c r="C83" s="137" t="s">
        <v>292</v>
      </c>
      <c r="D83" s="137" t="s">
        <v>297</v>
      </c>
      <c r="E83" s="137" t="s">
        <v>438</v>
      </c>
      <c r="F83" s="177">
        <f t="shared" si="5"/>
        <v>0</v>
      </c>
      <c r="G83" s="128"/>
      <c r="H83" s="139"/>
      <c r="I83" s="147"/>
      <c r="J83" s="128"/>
      <c r="K83" s="139"/>
      <c r="L83" s="147"/>
      <c r="M83" s="128"/>
    </row>
    <row r="84" spans="1:13" s="93" customFormat="1" ht="22.5" customHeight="1">
      <c r="A84" s="136"/>
      <c r="B84" s="137" t="s">
        <v>439</v>
      </c>
      <c r="C84" s="137" t="s">
        <v>292</v>
      </c>
      <c r="D84" s="137" t="s">
        <v>297</v>
      </c>
      <c r="E84" s="137" t="s">
        <v>440</v>
      </c>
      <c r="F84" s="177">
        <f t="shared" si="5"/>
        <v>0</v>
      </c>
      <c r="G84" s="128"/>
      <c r="H84" s="139"/>
      <c r="I84" s="147"/>
      <c r="J84" s="128"/>
      <c r="K84" s="139"/>
      <c r="L84" s="147"/>
      <c r="M84" s="128"/>
    </row>
    <row r="85" spans="1:13" s="93" customFormat="1" ht="22.5" customHeight="1">
      <c r="A85" s="136"/>
      <c r="B85" s="137" t="s">
        <v>441</v>
      </c>
      <c r="C85" s="137"/>
      <c r="D85" s="137"/>
      <c r="E85" s="137" t="s">
        <v>442</v>
      </c>
      <c r="F85" s="177">
        <f t="shared" si="5"/>
        <v>0</v>
      </c>
      <c r="G85" s="128"/>
      <c r="H85" s="139"/>
      <c r="I85" s="147"/>
      <c r="J85" s="128"/>
      <c r="K85" s="139"/>
      <c r="L85" s="147"/>
      <c r="M85" s="128"/>
    </row>
    <row r="86" spans="1:13" s="146" customFormat="1" ht="22.5" customHeight="1">
      <c r="A86" s="141"/>
      <c r="B86" s="142"/>
      <c r="C86" s="142"/>
      <c r="D86" s="142"/>
      <c r="E86" s="143" t="s">
        <v>443</v>
      </c>
      <c r="F86" s="172">
        <f>SUM(F66:F85)</f>
        <v>0</v>
      </c>
      <c r="G86" s="144"/>
      <c r="H86" s="145"/>
      <c r="I86" s="172">
        <f>SUM(I66:I85)</f>
        <v>0</v>
      </c>
      <c r="J86" s="144"/>
      <c r="K86" s="145"/>
      <c r="L86" s="172">
        <f>SUM(L66:L85)</f>
        <v>0</v>
      </c>
      <c r="M86" s="144"/>
    </row>
    <row r="87" spans="1:13" s="93" customFormat="1" ht="22.5" customHeight="1">
      <c r="A87" s="136"/>
      <c r="B87" s="137" t="s">
        <v>444</v>
      </c>
      <c r="C87" s="137" t="s">
        <v>292</v>
      </c>
      <c r="D87" s="137" t="s">
        <v>293</v>
      </c>
      <c r="E87" s="138" t="s">
        <v>445</v>
      </c>
      <c r="F87" s="164" t="s">
        <v>295</v>
      </c>
      <c r="G87" s="128"/>
      <c r="H87" s="139"/>
      <c r="I87" s="164" t="s">
        <v>295</v>
      </c>
      <c r="J87" s="128"/>
      <c r="K87" s="139"/>
      <c r="L87" s="164" t="s">
        <v>295</v>
      </c>
      <c r="M87" s="128"/>
    </row>
    <row r="88" spans="1:13" s="93" customFormat="1" ht="22.5" customHeight="1">
      <c r="A88" s="136"/>
      <c r="B88" s="137" t="s">
        <v>446</v>
      </c>
      <c r="C88" s="137" t="s">
        <v>292</v>
      </c>
      <c r="D88" s="137" t="s">
        <v>297</v>
      </c>
      <c r="E88" s="137" t="s">
        <v>447</v>
      </c>
      <c r="F88" s="177">
        <f t="shared" ref="F88:F103" si="6">I88+L88</f>
        <v>0</v>
      </c>
      <c r="G88" s="128"/>
      <c r="H88" s="139"/>
      <c r="I88" s="147"/>
      <c r="J88" s="128"/>
      <c r="K88" s="139"/>
      <c r="L88" s="147"/>
      <c r="M88" s="128"/>
    </row>
    <row r="89" spans="1:13" s="93" customFormat="1" ht="22.5" customHeight="1">
      <c r="A89" s="136"/>
      <c r="B89" s="137" t="s">
        <v>448</v>
      </c>
      <c r="C89" s="137" t="s">
        <v>292</v>
      </c>
      <c r="D89" s="137" t="s">
        <v>297</v>
      </c>
      <c r="E89" s="137" t="s">
        <v>449</v>
      </c>
      <c r="F89" s="177">
        <f t="shared" si="6"/>
        <v>0</v>
      </c>
      <c r="G89" s="128"/>
      <c r="H89" s="139"/>
      <c r="I89" s="147"/>
      <c r="J89" s="128"/>
      <c r="K89" s="139"/>
      <c r="L89" s="147"/>
      <c r="M89" s="128"/>
    </row>
    <row r="90" spans="1:13" s="93" customFormat="1" ht="22.5" customHeight="1">
      <c r="A90" s="136"/>
      <c r="B90" s="137" t="s">
        <v>450</v>
      </c>
      <c r="C90" s="137" t="s">
        <v>292</v>
      </c>
      <c r="D90" s="137" t="s">
        <v>297</v>
      </c>
      <c r="E90" s="137" t="s">
        <v>451</v>
      </c>
      <c r="F90" s="177">
        <f t="shared" si="6"/>
        <v>0</v>
      </c>
      <c r="G90" s="128"/>
      <c r="H90" s="139"/>
      <c r="I90" s="147"/>
      <c r="J90" s="128"/>
      <c r="K90" s="139"/>
      <c r="L90" s="147"/>
      <c r="M90" s="128"/>
    </row>
    <row r="91" spans="1:13" s="93" customFormat="1" ht="22.5" customHeight="1">
      <c r="A91" s="136"/>
      <c r="B91" s="137" t="s">
        <v>452</v>
      </c>
      <c r="C91" s="137" t="s">
        <v>292</v>
      </c>
      <c r="D91" s="137" t="s">
        <v>297</v>
      </c>
      <c r="E91" s="137" t="s">
        <v>453</v>
      </c>
      <c r="F91" s="177">
        <f t="shared" si="6"/>
        <v>0</v>
      </c>
      <c r="G91" s="128"/>
      <c r="H91" s="139"/>
      <c r="I91" s="147"/>
      <c r="J91" s="128"/>
      <c r="K91" s="139"/>
      <c r="L91" s="147"/>
      <c r="M91" s="128"/>
    </row>
    <row r="92" spans="1:13" s="93" customFormat="1" ht="22.5" customHeight="1">
      <c r="A92" s="136"/>
      <c r="B92" s="137" t="s">
        <v>454</v>
      </c>
      <c r="C92" s="137" t="s">
        <v>292</v>
      </c>
      <c r="D92" s="137" t="s">
        <v>297</v>
      </c>
      <c r="E92" s="137" t="s">
        <v>455</v>
      </c>
      <c r="F92" s="177">
        <f t="shared" si="6"/>
        <v>0</v>
      </c>
      <c r="G92" s="128"/>
      <c r="H92" s="139"/>
      <c r="I92" s="147"/>
      <c r="J92" s="128"/>
      <c r="K92" s="139"/>
      <c r="L92" s="147"/>
      <c r="M92" s="128"/>
    </row>
    <row r="93" spans="1:13" s="93" customFormat="1" ht="22.5" customHeight="1">
      <c r="A93" s="136"/>
      <c r="B93" s="137" t="s">
        <v>456</v>
      </c>
      <c r="C93" s="137" t="s">
        <v>292</v>
      </c>
      <c r="D93" s="137" t="s">
        <v>297</v>
      </c>
      <c r="E93" s="137" t="s">
        <v>457</v>
      </c>
      <c r="F93" s="177">
        <f t="shared" si="6"/>
        <v>0</v>
      </c>
      <c r="G93" s="128"/>
      <c r="H93" s="139"/>
      <c r="I93" s="147"/>
      <c r="J93" s="128"/>
      <c r="K93" s="139"/>
      <c r="L93" s="147"/>
      <c r="M93" s="128"/>
    </row>
    <row r="94" spans="1:13" s="93" customFormat="1" ht="22.5" customHeight="1">
      <c r="A94" s="136"/>
      <c r="B94" s="137" t="s">
        <v>458</v>
      </c>
      <c r="C94" s="137" t="s">
        <v>292</v>
      </c>
      <c r="D94" s="137" t="s">
        <v>297</v>
      </c>
      <c r="E94" s="137" t="s">
        <v>459</v>
      </c>
      <c r="F94" s="177">
        <f t="shared" si="6"/>
        <v>0</v>
      </c>
      <c r="G94" s="128"/>
      <c r="H94" s="139"/>
      <c r="I94" s="147"/>
      <c r="J94" s="128"/>
      <c r="K94" s="139"/>
      <c r="L94" s="147"/>
      <c r="M94" s="128"/>
    </row>
    <row r="95" spans="1:13" s="93" customFormat="1" ht="22.5" customHeight="1">
      <c r="A95" s="136"/>
      <c r="B95" s="137" t="s">
        <v>460</v>
      </c>
      <c r="C95" s="137" t="s">
        <v>292</v>
      </c>
      <c r="D95" s="137" t="s">
        <v>297</v>
      </c>
      <c r="E95" s="137" t="s">
        <v>461</v>
      </c>
      <c r="F95" s="177">
        <f t="shared" si="6"/>
        <v>0</v>
      </c>
      <c r="G95" s="128"/>
      <c r="H95" s="139"/>
      <c r="I95" s="147"/>
      <c r="J95" s="128"/>
      <c r="K95" s="139"/>
      <c r="L95" s="147"/>
      <c r="M95" s="128"/>
    </row>
    <row r="96" spans="1:13" s="93" customFormat="1" ht="22.5" customHeight="1">
      <c r="A96" s="136"/>
      <c r="B96" s="137" t="s">
        <v>462</v>
      </c>
      <c r="C96" s="137" t="s">
        <v>292</v>
      </c>
      <c r="D96" s="137" t="s">
        <v>297</v>
      </c>
      <c r="E96" s="137" t="s">
        <v>463</v>
      </c>
      <c r="F96" s="177">
        <f t="shared" si="6"/>
        <v>0</v>
      </c>
      <c r="G96" s="128"/>
      <c r="H96" s="139"/>
      <c r="I96" s="147"/>
      <c r="J96" s="128"/>
      <c r="K96" s="139"/>
      <c r="L96" s="147"/>
      <c r="M96" s="128"/>
    </row>
    <row r="97" spans="1:13" s="93" customFormat="1" ht="22.5" customHeight="1">
      <c r="A97" s="136"/>
      <c r="B97" s="137" t="s">
        <v>464</v>
      </c>
      <c r="C97" s="137" t="s">
        <v>292</v>
      </c>
      <c r="D97" s="137" t="s">
        <v>297</v>
      </c>
      <c r="E97" s="137" t="s">
        <v>465</v>
      </c>
      <c r="F97" s="177">
        <f t="shared" si="6"/>
        <v>0</v>
      </c>
      <c r="G97" s="128"/>
      <c r="H97" s="139"/>
      <c r="I97" s="147"/>
      <c r="J97" s="128"/>
      <c r="K97" s="139"/>
      <c r="L97" s="147"/>
      <c r="M97" s="128"/>
    </row>
    <row r="98" spans="1:13" s="93" customFormat="1" ht="22.5" customHeight="1">
      <c r="A98" s="136"/>
      <c r="B98" s="137" t="s">
        <v>466</v>
      </c>
      <c r="C98" s="137" t="s">
        <v>292</v>
      </c>
      <c r="D98" s="137" t="s">
        <v>297</v>
      </c>
      <c r="E98" s="137" t="s">
        <v>467</v>
      </c>
      <c r="F98" s="177">
        <f t="shared" si="6"/>
        <v>0</v>
      </c>
      <c r="G98" s="128"/>
      <c r="H98" s="139"/>
      <c r="I98" s="147"/>
      <c r="J98" s="128"/>
      <c r="K98" s="139"/>
      <c r="L98" s="147"/>
      <c r="M98" s="128"/>
    </row>
    <row r="99" spans="1:13" s="93" customFormat="1" ht="22.5" customHeight="1">
      <c r="A99" s="136"/>
      <c r="B99" s="137" t="s">
        <v>468</v>
      </c>
      <c r="C99" s="137" t="s">
        <v>292</v>
      </c>
      <c r="D99" s="137" t="s">
        <v>297</v>
      </c>
      <c r="E99" s="137" t="s">
        <v>469</v>
      </c>
      <c r="F99" s="177">
        <f t="shared" si="6"/>
        <v>0</v>
      </c>
      <c r="G99" s="128"/>
      <c r="H99" s="139"/>
      <c r="I99" s="147"/>
      <c r="J99" s="128"/>
      <c r="K99" s="139"/>
      <c r="L99" s="147"/>
      <c r="M99" s="128"/>
    </row>
    <row r="100" spans="1:13" s="93" customFormat="1" ht="22.5" customHeight="1">
      <c r="A100" s="136"/>
      <c r="B100" s="137" t="s">
        <v>470</v>
      </c>
      <c r="C100" s="137" t="s">
        <v>292</v>
      </c>
      <c r="D100" s="137" t="s">
        <v>297</v>
      </c>
      <c r="E100" s="137" t="s">
        <v>471</v>
      </c>
      <c r="F100" s="177">
        <f t="shared" si="6"/>
        <v>0</v>
      </c>
      <c r="G100" s="128"/>
      <c r="H100" s="139"/>
      <c r="I100" s="147"/>
      <c r="J100" s="128"/>
      <c r="K100" s="139"/>
      <c r="L100" s="147"/>
      <c r="M100" s="128"/>
    </row>
    <row r="101" spans="1:13" s="93" customFormat="1" ht="22.5" customHeight="1">
      <c r="A101" s="136"/>
      <c r="B101" s="137" t="s">
        <v>472</v>
      </c>
      <c r="C101" s="137" t="s">
        <v>292</v>
      </c>
      <c r="D101" s="137" t="s">
        <v>297</v>
      </c>
      <c r="E101" s="137" t="s">
        <v>473</v>
      </c>
      <c r="F101" s="177">
        <f t="shared" si="6"/>
        <v>0</v>
      </c>
      <c r="G101" s="128"/>
      <c r="H101" s="139"/>
      <c r="I101" s="147"/>
      <c r="J101" s="128"/>
      <c r="K101" s="139"/>
      <c r="L101" s="147"/>
      <c r="M101" s="128"/>
    </row>
    <row r="102" spans="1:13" s="93" customFormat="1" ht="22.5" customHeight="1">
      <c r="A102" s="136"/>
      <c r="B102" s="137" t="s">
        <v>474</v>
      </c>
      <c r="C102" s="137" t="s">
        <v>292</v>
      </c>
      <c r="D102" s="137" t="s">
        <v>297</v>
      </c>
      <c r="E102" s="137" t="s">
        <v>475</v>
      </c>
      <c r="F102" s="177">
        <f t="shared" si="6"/>
        <v>0</v>
      </c>
      <c r="G102" s="128"/>
      <c r="H102" s="139"/>
      <c r="I102" s="147"/>
      <c r="J102" s="128"/>
      <c r="K102" s="139"/>
      <c r="L102" s="147"/>
      <c r="M102" s="128"/>
    </row>
    <row r="103" spans="1:13" s="93" customFormat="1" ht="22.5" customHeight="1">
      <c r="A103" s="136"/>
      <c r="B103" s="137" t="s">
        <v>476</v>
      </c>
      <c r="C103" s="137"/>
      <c r="D103" s="137"/>
      <c r="E103" s="137" t="s">
        <v>477</v>
      </c>
      <c r="F103" s="177">
        <f t="shared" si="6"/>
        <v>0</v>
      </c>
      <c r="G103" s="128"/>
      <c r="H103" s="139"/>
      <c r="I103" s="147"/>
      <c r="J103" s="128"/>
      <c r="K103" s="139"/>
      <c r="L103" s="147"/>
      <c r="M103" s="128"/>
    </row>
    <row r="104" spans="1:13" s="146" customFormat="1" ht="22.5" customHeight="1">
      <c r="A104" s="141"/>
      <c r="B104" s="142"/>
      <c r="C104" s="142"/>
      <c r="D104" s="142"/>
      <c r="E104" s="148" t="s">
        <v>478</v>
      </c>
      <c r="F104" s="172">
        <f>SUM(F88:F103)</f>
        <v>0</v>
      </c>
      <c r="G104" s="144"/>
      <c r="H104" s="145"/>
      <c r="I104" s="172">
        <f>SUM(I88:I103)</f>
        <v>0</v>
      </c>
      <c r="J104" s="144"/>
      <c r="K104" s="145"/>
      <c r="L104" s="172">
        <f>SUM(L88:L103)</f>
        <v>0</v>
      </c>
      <c r="M104" s="144"/>
    </row>
    <row r="105" spans="1:13" s="93" customFormat="1" ht="22.5" customHeight="1">
      <c r="A105" s="136"/>
      <c r="B105" s="137" t="s">
        <v>479</v>
      </c>
      <c r="C105" s="137" t="s">
        <v>292</v>
      </c>
      <c r="D105" s="137" t="s">
        <v>293</v>
      </c>
      <c r="E105" s="138" t="s">
        <v>480</v>
      </c>
      <c r="F105" s="164" t="s">
        <v>295</v>
      </c>
      <c r="G105" s="128"/>
      <c r="H105" s="139"/>
      <c r="I105" s="164" t="s">
        <v>295</v>
      </c>
      <c r="J105" s="128"/>
      <c r="K105" s="139"/>
      <c r="L105" s="164" t="s">
        <v>295</v>
      </c>
      <c r="M105" s="128"/>
    </row>
    <row r="106" spans="1:13" s="93" customFormat="1" ht="22.5" customHeight="1">
      <c r="A106" s="136"/>
      <c r="B106" s="137" t="s">
        <v>481</v>
      </c>
      <c r="C106" s="137" t="s">
        <v>292</v>
      </c>
      <c r="D106" s="137" t="s">
        <v>297</v>
      </c>
      <c r="E106" s="137" t="s">
        <v>482</v>
      </c>
      <c r="F106" s="177">
        <f t="shared" ref="F106:F109" si="7">I106+L106</f>
        <v>0</v>
      </c>
      <c r="G106" s="128"/>
      <c r="H106" s="139"/>
      <c r="I106" s="147"/>
      <c r="J106" s="128"/>
      <c r="K106" s="139"/>
      <c r="L106" s="147"/>
      <c r="M106" s="128"/>
    </row>
    <row r="107" spans="1:13" s="93" customFormat="1" ht="22.5" customHeight="1">
      <c r="A107" s="136"/>
      <c r="B107" s="137" t="s">
        <v>483</v>
      </c>
      <c r="C107" s="137"/>
      <c r="D107" s="137"/>
      <c r="E107" s="137" t="s">
        <v>484</v>
      </c>
      <c r="F107" s="177">
        <f t="shared" si="7"/>
        <v>0</v>
      </c>
      <c r="G107" s="128"/>
      <c r="H107" s="139"/>
      <c r="I107" s="147"/>
      <c r="J107" s="128"/>
      <c r="K107" s="139"/>
      <c r="L107" s="147"/>
      <c r="M107" s="128"/>
    </row>
    <row r="108" spans="1:13" s="93" customFormat="1" ht="22.5" customHeight="1">
      <c r="A108" s="136"/>
      <c r="B108" s="137" t="s">
        <v>485</v>
      </c>
      <c r="C108" s="137" t="s">
        <v>292</v>
      </c>
      <c r="D108" s="137" t="s">
        <v>297</v>
      </c>
      <c r="E108" s="137" t="s">
        <v>486</v>
      </c>
      <c r="F108" s="177">
        <f t="shared" si="7"/>
        <v>0</v>
      </c>
      <c r="G108" s="128"/>
      <c r="H108" s="139"/>
      <c r="I108" s="147"/>
      <c r="J108" s="128"/>
      <c r="K108" s="139"/>
      <c r="L108" s="147"/>
      <c r="M108" s="128"/>
    </row>
    <row r="109" spans="1:13" s="93" customFormat="1" ht="22.5" customHeight="1">
      <c r="A109" s="136"/>
      <c r="B109" s="137" t="s">
        <v>487</v>
      </c>
      <c r="C109" s="137" t="s">
        <v>292</v>
      </c>
      <c r="D109" s="137" t="s">
        <v>297</v>
      </c>
      <c r="E109" s="137" t="s">
        <v>488</v>
      </c>
      <c r="F109" s="177">
        <f t="shared" si="7"/>
        <v>0</v>
      </c>
      <c r="G109" s="128"/>
      <c r="H109" s="139"/>
      <c r="I109" s="147"/>
      <c r="J109" s="128"/>
      <c r="K109" s="139"/>
      <c r="L109" s="147"/>
      <c r="M109" s="128"/>
    </row>
    <row r="110" spans="1:13" s="146" customFormat="1" ht="22.5" customHeight="1">
      <c r="A110" s="141"/>
      <c r="B110" s="142"/>
      <c r="C110" s="142"/>
      <c r="D110" s="142"/>
      <c r="E110" s="148" t="s">
        <v>489</v>
      </c>
      <c r="F110" s="172">
        <f>SUM(F106:F109)</f>
        <v>0</v>
      </c>
      <c r="G110" s="144"/>
      <c r="H110" s="145"/>
      <c r="I110" s="172">
        <f>SUM(I106:I109)</f>
        <v>0</v>
      </c>
      <c r="J110" s="144"/>
      <c r="K110" s="145"/>
      <c r="L110" s="172">
        <f>SUM(L106:L109)</f>
        <v>0</v>
      </c>
      <c r="M110" s="144"/>
    </row>
    <row r="111" spans="1:13" s="93" customFormat="1" ht="22.5" customHeight="1">
      <c r="A111" s="136"/>
      <c r="B111" s="137" t="s">
        <v>490</v>
      </c>
      <c r="C111" s="137" t="s">
        <v>292</v>
      </c>
      <c r="D111" s="137" t="s">
        <v>293</v>
      </c>
      <c r="E111" s="138" t="s">
        <v>491</v>
      </c>
      <c r="F111" s="164" t="s">
        <v>295</v>
      </c>
      <c r="G111" s="128"/>
      <c r="H111" s="139"/>
      <c r="I111" s="164" t="s">
        <v>295</v>
      </c>
      <c r="J111" s="128"/>
      <c r="K111" s="139"/>
      <c r="L111" s="164" t="s">
        <v>295</v>
      </c>
      <c r="M111" s="128"/>
    </row>
    <row r="112" spans="1:13" s="93" customFormat="1" ht="22.5" customHeight="1">
      <c r="A112" s="136"/>
      <c r="B112" s="137" t="s">
        <v>492</v>
      </c>
      <c r="C112" s="137" t="s">
        <v>292</v>
      </c>
      <c r="D112" s="137" t="s">
        <v>297</v>
      </c>
      <c r="E112" s="137" t="s">
        <v>493</v>
      </c>
      <c r="F112" s="177">
        <f t="shared" ref="F112:F129" si="8">I112+L112</f>
        <v>0</v>
      </c>
      <c r="G112" s="128"/>
      <c r="H112" s="139"/>
      <c r="I112" s="147"/>
      <c r="J112" s="128"/>
      <c r="K112" s="139"/>
      <c r="L112" s="147"/>
      <c r="M112" s="128"/>
    </row>
    <row r="113" spans="1:13" s="93" customFormat="1" ht="22.5" customHeight="1">
      <c r="A113" s="136"/>
      <c r="B113" s="137" t="s">
        <v>494</v>
      </c>
      <c r="C113" s="137" t="s">
        <v>292</v>
      </c>
      <c r="D113" s="137" t="s">
        <v>320</v>
      </c>
      <c r="E113" s="137" t="s">
        <v>495</v>
      </c>
      <c r="F113" s="177">
        <f t="shared" si="8"/>
        <v>0</v>
      </c>
      <c r="G113" s="128"/>
      <c r="H113" s="139"/>
      <c r="I113" s="147"/>
      <c r="J113" s="128"/>
      <c r="K113" s="139"/>
      <c r="L113" s="147"/>
      <c r="M113" s="128"/>
    </row>
    <row r="114" spans="1:13" s="93" customFormat="1" ht="22.5" customHeight="1">
      <c r="A114" s="136"/>
      <c r="B114" s="137" t="s">
        <v>496</v>
      </c>
      <c r="C114" s="137" t="s">
        <v>292</v>
      </c>
      <c r="D114" s="137" t="s">
        <v>320</v>
      </c>
      <c r="E114" s="137" t="s">
        <v>497</v>
      </c>
      <c r="F114" s="177">
        <f t="shared" si="8"/>
        <v>0</v>
      </c>
      <c r="G114" s="128"/>
      <c r="H114" s="139"/>
      <c r="I114" s="147"/>
      <c r="J114" s="128"/>
      <c r="K114" s="139"/>
      <c r="L114" s="147"/>
      <c r="M114" s="128"/>
    </row>
    <row r="115" spans="1:13" s="93" customFormat="1" ht="22.5" customHeight="1">
      <c r="A115" s="136"/>
      <c r="B115" s="152" t="s">
        <v>498</v>
      </c>
      <c r="C115" s="152" t="s">
        <v>292</v>
      </c>
      <c r="D115" s="152" t="s">
        <v>320</v>
      </c>
      <c r="E115" s="152" t="s">
        <v>499</v>
      </c>
      <c r="F115" s="177">
        <f t="shared" si="8"/>
        <v>0</v>
      </c>
      <c r="G115" s="128"/>
      <c r="H115" s="139"/>
      <c r="I115" s="151"/>
      <c r="J115" s="128"/>
      <c r="K115" s="139"/>
      <c r="L115" s="151"/>
      <c r="M115" s="128"/>
    </row>
    <row r="116" spans="1:13" s="93" customFormat="1" ht="22.5" customHeight="1">
      <c r="A116" s="136"/>
      <c r="B116" s="137" t="s">
        <v>500</v>
      </c>
      <c r="C116" s="137" t="s">
        <v>292</v>
      </c>
      <c r="D116" s="137" t="s">
        <v>320</v>
      </c>
      <c r="E116" s="137" t="s">
        <v>501</v>
      </c>
      <c r="F116" s="177">
        <f t="shared" si="8"/>
        <v>0</v>
      </c>
      <c r="G116" s="128"/>
      <c r="H116" s="139"/>
      <c r="I116" s="147"/>
      <c r="J116" s="128"/>
      <c r="K116" s="139"/>
      <c r="L116" s="147"/>
      <c r="M116" s="128"/>
    </row>
    <row r="117" spans="1:13" s="93" customFormat="1" ht="22.5" customHeight="1">
      <c r="A117" s="136"/>
      <c r="B117" s="137" t="s">
        <v>502</v>
      </c>
      <c r="C117" s="137" t="s">
        <v>292</v>
      </c>
      <c r="D117" s="137" t="s">
        <v>297</v>
      </c>
      <c r="E117" s="137" t="s">
        <v>503</v>
      </c>
      <c r="F117" s="177">
        <f t="shared" si="8"/>
        <v>0</v>
      </c>
      <c r="G117" s="128"/>
      <c r="H117" s="139"/>
      <c r="I117" s="147"/>
      <c r="J117" s="128"/>
      <c r="K117" s="139"/>
      <c r="L117" s="147"/>
      <c r="M117" s="128"/>
    </row>
    <row r="118" spans="1:13" s="93" customFormat="1" ht="22.5" customHeight="1">
      <c r="A118" s="136"/>
      <c r="B118" s="137" t="s">
        <v>504</v>
      </c>
      <c r="C118" s="137"/>
      <c r="D118" s="137"/>
      <c r="E118" s="137" t="s">
        <v>505</v>
      </c>
      <c r="F118" s="177">
        <f t="shared" si="8"/>
        <v>0</v>
      </c>
      <c r="G118" s="128"/>
      <c r="H118" s="139"/>
      <c r="I118" s="147"/>
      <c r="J118" s="128"/>
      <c r="K118" s="139"/>
      <c r="L118" s="147"/>
      <c r="M118" s="128"/>
    </row>
    <row r="119" spans="1:13" s="93" customFormat="1" ht="22.5" customHeight="1">
      <c r="A119" s="136"/>
      <c r="B119" s="137" t="s">
        <v>506</v>
      </c>
      <c r="C119" s="137" t="s">
        <v>292</v>
      </c>
      <c r="D119" s="137" t="s">
        <v>297</v>
      </c>
      <c r="E119" s="137" t="s">
        <v>507</v>
      </c>
      <c r="F119" s="177">
        <f t="shared" si="8"/>
        <v>0</v>
      </c>
      <c r="G119" s="128"/>
      <c r="H119" s="139"/>
      <c r="I119" s="147"/>
      <c r="J119" s="128"/>
      <c r="K119" s="139"/>
      <c r="L119" s="147"/>
      <c r="M119" s="128"/>
    </row>
    <row r="120" spans="1:13" s="93" customFormat="1" ht="22.5" customHeight="1">
      <c r="A120" s="136"/>
      <c r="B120" s="137" t="s">
        <v>508</v>
      </c>
      <c r="C120" s="137" t="s">
        <v>292</v>
      </c>
      <c r="D120" s="137" t="s">
        <v>297</v>
      </c>
      <c r="E120" s="137" t="s">
        <v>509</v>
      </c>
      <c r="F120" s="177">
        <f t="shared" si="8"/>
        <v>0</v>
      </c>
      <c r="G120" s="128"/>
      <c r="H120" s="139"/>
      <c r="I120" s="147"/>
      <c r="J120" s="128"/>
      <c r="K120" s="139"/>
      <c r="L120" s="147"/>
      <c r="M120" s="128"/>
    </row>
    <row r="121" spans="1:13" s="93" customFormat="1" ht="22.5" customHeight="1">
      <c r="A121" s="136"/>
      <c r="B121" s="137" t="s">
        <v>510</v>
      </c>
      <c r="C121" s="137" t="s">
        <v>292</v>
      </c>
      <c r="D121" s="137" t="s">
        <v>297</v>
      </c>
      <c r="E121" s="137" t="s">
        <v>511</v>
      </c>
      <c r="F121" s="177">
        <f t="shared" si="8"/>
        <v>0</v>
      </c>
      <c r="G121" s="128"/>
      <c r="H121" s="139"/>
      <c r="I121" s="147"/>
      <c r="J121" s="128"/>
      <c r="K121" s="139"/>
      <c r="L121" s="147"/>
      <c r="M121" s="128"/>
    </row>
    <row r="122" spans="1:13" s="93" customFormat="1" ht="22.5" customHeight="1">
      <c r="A122" s="136"/>
      <c r="B122" s="137" t="s">
        <v>512</v>
      </c>
      <c r="C122" s="137" t="s">
        <v>292</v>
      </c>
      <c r="D122" s="137" t="s">
        <v>297</v>
      </c>
      <c r="E122" s="137" t="s">
        <v>513</v>
      </c>
      <c r="F122" s="177">
        <f t="shared" si="8"/>
        <v>0</v>
      </c>
      <c r="G122" s="128"/>
      <c r="H122" s="139"/>
      <c r="I122" s="147"/>
      <c r="J122" s="128"/>
      <c r="K122" s="139"/>
      <c r="L122" s="147"/>
      <c r="M122" s="128"/>
    </row>
    <row r="123" spans="1:13" s="93" customFormat="1" ht="22.5" customHeight="1">
      <c r="A123" s="136"/>
      <c r="B123" s="137" t="s">
        <v>514</v>
      </c>
      <c r="C123" s="137" t="s">
        <v>292</v>
      </c>
      <c r="D123" s="137" t="s">
        <v>297</v>
      </c>
      <c r="E123" s="137" t="s">
        <v>515</v>
      </c>
      <c r="F123" s="177">
        <f t="shared" si="8"/>
        <v>0</v>
      </c>
      <c r="G123" s="128"/>
      <c r="H123" s="139"/>
      <c r="I123" s="147"/>
      <c r="J123" s="128"/>
      <c r="K123" s="139"/>
      <c r="L123" s="147"/>
      <c r="M123" s="128"/>
    </row>
    <row r="124" spans="1:13" s="93" customFormat="1" ht="22.5" customHeight="1">
      <c r="A124" s="136"/>
      <c r="B124" s="137" t="s">
        <v>516</v>
      </c>
      <c r="C124" s="137" t="s">
        <v>292</v>
      </c>
      <c r="D124" s="137" t="s">
        <v>297</v>
      </c>
      <c r="E124" s="137" t="s">
        <v>517</v>
      </c>
      <c r="F124" s="177">
        <f t="shared" si="8"/>
        <v>0</v>
      </c>
      <c r="G124" s="128"/>
      <c r="H124" s="139"/>
      <c r="I124" s="147"/>
      <c r="J124" s="128"/>
      <c r="K124" s="139"/>
      <c r="L124" s="147"/>
      <c r="M124" s="128"/>
    </row>
    <row r="125" spans="1:13" s="93" customFormat="1" ht="22.5" customHeight="1">
      <c r="A125" s="136"/>
      <c r="B125" s="137" t="s">
        <v>518</v>
      </c>
      <c r="C125" s="137" t="s">
        <v>292</v>
      </c>
      <c r="D125" s="137" t="s">
        <v>297</v>
      </c>
      <c r="E125" s="137" t="s">
        <v>519</v>
      </c>
      <c r="F125" s="177">
        <f t="shared" si="8"/>
        <v>0</v>
      </c>
      <c r="G125" s="128"/>
      <c r="H125" s="139"/>
      <c r="I125" s="147"/>
      <c r="J125" s="128"/>
      <c r="K125" s="139"/>
      <c r="L125" s="147"/>
      <c r="M125" s="128"/>
    </row>
    <row r="126" spans="1:13" s="93" customFormat="1" ht="22.5" customHeight="1">
      <c r="A126" s="136"/>
      <c r="B126" s="137" t="s">
        <v>520</v>
      </c>
      <c r="C126" s="137" t="s">
        <v>292</v>
      </c>
      <c r="D126" s="137" t="s">
        <v>297</v>
      </c>
      <c r="E126" s="137" t="s">
        <v>521</v>
      </c>
      <c r="F126" s="177">
        <f t="shared" si="8"/>
        <v>0</v>
      </c>
      <c r="G126" s="128"/>
      <c r="H126" s="139"/>
      <c r="I126" s="147"/>
      <c r="J126" s="128"/>
      <c r="K126" s="139"/>
      <c r="L126" s="147"/>
      <c r="M126" s="128"/>
    </row>
    <row r="127" spans="1:13" s="93" customFormat="1" ht="22.5" customHeight="1">
      <c r="A127" s="136"/>
      <c r="B127" s="137" t="s">
        <v>522</v>
      </c>
      <c r="C127" s="137" t="s">
        <v>292</v>
      </c>
      <c r="D127" s="137" t="s">
        <v>297</v>
      </c>
      <c r="E127" s="137" t="s">
        <v>523</v>
      </c>
      <c r="F127" s="177">
        <f t="shared" si="8"/>
        <v>0</v>
      </c>
      <c r="G127" s="128"/>
      <c r="H127" s="139"/>
      <c r="I127" s="147"/>
      <c r="J127" s="128"/>
      <c r="K127" s="139"/>
      <c r="L127" s="147"/>
      <c r="M127" s="128"/>
    </row>
    <row r="128" spans="1:13" s="93" customFormat="1" ht="22.5" customHeight="1">
      <c r="A128" s="136"/>
      <c r="B128" s="137" t="s">
        <v>524</v>
      </c>
      <c r="C128" s="137"/>
      <c r="D128" s="137"/>
      <c r="E128" s="137" t="s">
        <v>525</v>
      </c>
      <c r="F128" s="177">
        <f t="shared" si="8"/>
        <v>0</v>
      </c>
      <c r="G128" s="128"/>
      <c r="H128" s="139"/>
      <c r="I128" s="147"/>
      <c r="J128" s="128"/>
      <c r="K128" s="139"/>
      <c r="L128" s="147"/>
      <c r="M128" s="128"/>
    </row>
    <row r="129" spans="1:13" s="93" customFormat="1" ht="22.5" customHeight="1">
      <c r="A129" s="136"/>
      <c r="B129" s="137" t="s">
        <v>526</v>
      </c>
      <c r="C129" s="137"/>
      <c r="D129" s="137"/>
      <c r="E129" s="137" t="s">
        <v>527</v>
      </c>
      <c r="F129" s="177">
        <f t="shared" si="8"/>
        <v>0</v>
      </c>
      <c r="G129" s="128"/>
      <c r="H129" s="139"/>
      <c r="I129" s="147"/>
      <c r="J129" s="128"/>
      <c r="K129" s="139"/>
      <c r="L129" s="147"/>
      <c r="M129" s="128"/>
    </row>
    <row r="130" spans="1:13" s="146" customFormat="1" ht="22.5" customHeight="1">
      <c r="A130" s="141"/>
      <c r="B130" s="142"/>
      <c r="C130" s="142"/>
      <c r="D130" s="142"/>
      <c r="E130" s="148" t="s">
        <v>528</v>
      </c>
      <c r="F130" s="172">
        <f>SUM(F112:F129)</f>
        <v>0</v>
      </c>
      <c r="G130" s="144"/>
      <c r="H130" s="145"/>
      <c r="I130" s="172">
        <f>SUM(I112:I129)</f>
        <v>0</v>
      </c>
      <c r="J130" s="144"/>
      <c r="K130" s="145"/>
      <c r="L130" s="172">
        <f>SUM(L112:L129)</f>
        <v>0</v>
      </c>
      <c r="M130" s="144"/>
    </row>
    <row r="131" spans="1:13" s="93" customFormat="1" ht="22.5" customHeight="1">
      <c r="A131" s="136"/>
      <c r="B131" s="137" t="s">
        <v>529</v>
      </c>
      <c r="C131" s="137" t="s">
        <v>292</v>
      </c>
      <c r="D131" s="137" t="s">
        <v>293</v>
      </c>
      <c r="E131" s="138" t="s">
        <v>530</v>
      </c>
      <c r="F131" s="164" t="s">
        <v>295</v>
      </c>
      <c r="G131" s="128"/>
      <c r="H131" s="139"/>
      <c r="I131" s="164" t="s">
        <v>295</v>
      </c>
      <c r="J131" s="128"/>
      <c r="K131" s="139"/>
      <c r="L131" s="164" t="s">
        <v>295</v>
      </c>
      <c r="M131" s="128"/>
    </row>
    <row r="132" spans="1:13" s="93" customFormat="1" ht="22.5" customHeight="1">
      <c r="A132" s="136"/>
      <c r="B132" s="137" t="s">
        <v>531</v>
      </c>
      <c r="C132" s="137" t="s">
        <v>292</v>
      </c>
      <c r="D132" s="137" t="s">
        <v>297</v>
      </c>
      <c r="E132" s="137" t="s">
        <v>532</v>
      </c>
      <c r="F132" s="177">
        <f t="shared" ref="F132:F139" si="9">I132+L132</f>
        <v>0</v>
      </c>
      <c r="G132" s="128"/>
      <c r="H132" s="139"/>
      <c r="I132" s="147"/>
      <c r="J132" s="128"/>
      <c r="K132" s="139"/>
      <c r="L132" s="147"/>
      <c r="M132" s="128"/>
    </row>
    <row r="133" spans="1:13" s="93" customFormat="1" ht="22.5" customHeight="1">
      <c r="A133" s="136"/>
      <c r="B133" s="137" t="s">
        <v>533</v>
      </c>
      <c r="C133" s="137" t="s">
        <v>292</v>
      </c>
      <c r="D133" s="137" t="s">
        <v>297</v>
      </c>
      <c r="E133" s="137" t="s">
        <v>534</v>
      </c>
      <c r="F133" s="177">
        <f t="shared" si="9"/>
        <v>0</v>
      </c>
      <c r="G133" s="128"/>
      <c r="H133" s="139"/>
      <c r="I133" s="147"/>
      <c r="J133" s="128"/>
      <c r="K133" s="139"/>
      <c r="L133" s="147"/>
      <c r="M133" s="128"/>
    </row>
    <row r="134" spans="1:13" s="93" customFormat="1" ht="22.5" customHeight="1">
      <c r="A134" s="136"/>
      <c r="B134" s="137" t="s">
        <v>535</v>
      </c>
      <c r="C134" s="137" t="s">
        <v>292</v>
      </c>
      <c r="D134" s="137" t="s">
        <v>297</v>
      </c>
      <c r="E134" s="137" t="s">
        <v>536</v>
      </c>
      <c r="F134" s="177">
        <f t="shared" si="9"/>
        <v>0</v>
      </c>
      <c r="G134" s="128"/>
      <c r="H134" s="139"/>
      <c r="I134" s="147"/>
      <c r="J134" s="128"/>
      <c r="K134" s="139"/>
      <c r="L134" s="147"/>
      <c r="M134" s="128"/>
    </row>
    <row r="135" spans="1:13" s="93" customFormat="1" ht="22.5" customHeight="1">
      <c r="A135" s="136"/>
      <c r="B135" s="137" t="s">
        <v>537</v>
      </c>
      <c r="C135" s="137" t="s">
        <v>292</v>
      </c>
      <c r="D135" s="137" t="s">
        <v>297</v>
      </c>
      <c r="E135" s="137" t="s">
        <v>538</v>
      </c>
      <c r="F135" s="177">
        <f t="shared" si="9"/>
        <v>0</v>
      </c>
      <c r="G135" s="128"/>
      <c r="H135" s="139"/>
      <c r="I135" s="147"/>
      <c r="J135" s="128"/>
      <c r="K135" s="139"/>
      <c r="L135" s="147"/>
      <c r="M135" s="128"/>
    </row>
    <row r="136" spans="1:13" s="93" customFormat="1" ht="22.5" customHeight="1">
      <c r="A136" s="136"/>
      <c r="B136" s="137" t="s">
        <v>539</v>
      </c>
      <c r="C136" s="137" t="s">
        <v>292</v>
      </c>
      <c r="D136" s="137" t="s">
        <v>297</v>
      </c>
      <c r="E136" s="137" t="s">
        <v>540</v>
      </c>
      <c r="F136" s="177">
        <f t="shared" si="9"/>
        <v>0</v>
      </c>
      <c r="G136" s="128"/>
      <c r="H136" s="139"/>
      <c r="I136" s="147"/>
      <c r="J136" s="128"/>
      <c r="K136" s="139"/>
      <c r="L136" s="147"/>
      <c r="M136" s="128"/>
    </row>
    <row r="137" spans="1:13" s="93" customFormat="1" ht="22.5" customHeight="1">
      <c r="A137" s="136"/>
      <c r="B137" s="137" t="s">
        <v>541</v>
      </c>
      <c r="C137" s="137" t="s">
        <v>292</v>
      </c>
      <c r="D137" s="137" t="s">
        <v>297</v>
      </c>
      <c r="E137" s="137" t="s">
        <v>542</v>
      </c>
      <c r="F137" s="177">
        <f t="shared" si="9"/>
        <v>0</v>
      </c>
      <c r="G137" s="128"/>
      <c r="H137" s="139"/>
      <c r="I137" s="147"/>
      <c r="J137" s="128"/>
      <c r="K137" s="139"/>
      <c r="L137" s="147"/>
      <c r="M137" s="128"/>
    </row>
    <row r="138" spans="1:13" s="93" customFormat="1" ht="22.5" customHeight="1">
      <c r="A138" s="136"/>
      <c r="B138" s="137" t="s">
        <v>543</v>
      </c>
      <c r="C138" s="137" t="s">
        <v>292</v>
      </c>
      <c r="D138" s="137" t="s">
        <v>297</v>
      </c>
      <c r="E138" s="137" t="s">
        <v>544</v>
      </c>
      <c r="F138" s="177">
        <f t="shared" si="9"/>
        <v>0</v>
      </c>
      <c r="G138" s="128"/>
      <c r="H138" s="139"/>
      <c r="I138" s="147"/>
      <c r="J138" s="128"/>
      <c r="K138" s="139"/>
      <c r="L138" s="147"/>
      <c r="M138" s="128"/>
    </row>
    <row r="139" spans="1:13" s="93" customFormat="1" ht="22.5" customHeight="1">
      <c r="A139" s="136"/>
      <c r="B139" s="137" t="s">
        <v>545</v>
      </c>
      <c r="C139" s="137"/>
      <c r="D139" s="137"/>
      <c r="E139" s="137" t="s">
        <v>546</v>
      </c>
      <c r="F139" s="177">
        <f t="shared" si="9"/>
        <v>0</v>
      </c>
      <c r="G139" s="128"/>
      <c r="H139" s="139"/>
      <c r="I139" s="147"/>
      <c r="J139" s="128"/>
      <c r="K139" s="139"/>
      <c r="L139" s="147"/>
      <c r="M139" s="128"/>
    </row>
    <row r="140" spans="1:13" s="146" customFormat="1" ht="22.5" customHeight="1">
      <c r="A140" s="141"/>
      <c r="B140" s="142"/>
      <c r="C140" s="142"/>
      <c r="D140" s="142"/>
      <c r="E140" s="148" t="s">
        <v>547</v>
      </c>
      <c r="F140" s="172">
        <f>SUM(F132:F139)</f>
        <v>0</v>
      </c>
      <c r="G140" s="144"/>
      <c r="H140" s="145"/>
      <c r="I140" s="172">
        <f>SUM(I132:I139)</f>
        <v>0</v>
      </c>
      <c r="J140" s="144"/>
      <c r="K140" s="145"/>
      <c r="L140" s="172">
        <f>SUM(L132:L139)</f>
        <v>0</v>
      </c>
      <c r="M140" s="144"/>
    </row>
    <row r="141" spans="1:13" s="93" customFormat="1" ht="22.5" customHeight="1">
      <c r="A141" s="136"/>
      <c r="B141" s="137" t="s">
        <v>548</v>
      </c>
      <c r="C141" s="137" t="s">
        <v>292</v>
      </c>
      <c r="D141" s="137" t="s">
        <v>293</v>
      </c>
      <c r="E141" s="138" t="s">
        <v>549</v>
      </c>
      <c r="F141" s="164" t="s">
        <v>295</v>
      </c>
      <c r="G141" s="128"/>
      <c r="H141" s="139"/>
      <c r="I141" s="164" t="s">
        <v>295</v>
      </c>
      <c r="J141" s="128"/>
      <c r="K141" s="139"/>
      <c r="L141" s="164" t="s">
        <v>295</v>
      </c>
      <c r="M141" s="128"/>
    </row>
    <row r="142" spans="1:13" s="93" customFormat="1" ht="22.5" customHeight="1">
      <c r="A142" s="136"/>
      <c r="B142" s="137" t="s">
        <v>550</v>
      </c>
      <c r="C142" s="137" t="s">
        <v>292</v>
      </c>
      <c r="D142" s="137" t="s">
        <v>297</v>
      </c>
      <c r="E142" s="137" t="s">
        <v>551</v>
      </c>
      <c r="F142" s="177">
        <f t="shared" ref="F142:F149" si="10">I142+L142</f>
        <v>0</v>
      </c>
      <c r="G142" s="128"/>
      <c r="H142" s="139"/>
      <c r="I142" s="147"/>
      <c r="J142" s="128"/>
      <c r="K142" s="139"/>
      <c r="L142" s="147"/>
      <c r="M142" s="128"/>
    </row>
    <row r="143" spans="1:13" s="93" customFormat="1" ht="22.5" customHeight="1">
      <c r="A143" s="136"/>
      <c r="B143" s="137" t="s">
        <v>552</v>
      </c>
      <c r="C143" s="137" t="s">
        <v>292</v>
      </c>
      <c r="D143" s="137" t="s">
        <v>297</v>
      </c>
      <c r="E143" s="137" t="s">
        <v>553</v>
      </c>
      <c r="F143" s="177">
        <f t="shared" si="10"/>
        <v>0</v>
      </c>
      <c r="G143" s="128"/>
      <c r="H143" s="139"/>
      <c r="I143" s="147"/>
      <c r="J143" s="128"/>
      <c r="K143" s="139"/>
      <c r="L143" s="147"/>
      <c r="M143" s="128"/>
    </row>
    <row r="144" spans="1:13" s="93" customFormat="1" ht="22.5" customHeight="1">
      <c r="A144" s="136"/>
      <c r="B144" s="137" t="s">
        <v>554</v>
      </c>
      <c r="C144" s="137" t="s">
        <v>555</v>
      </c>
      <c r="D144" s="137" t="s">
        <v>556</v>
      </c>
      <c r="E144" s="137" t="s">
        <v>555</v>
      </c>
      <c r="F144" s="177">
        <f t="shared" si="10"/>
        <v>0</v>
      </c>
      <c r="G144" s="128"/>
      <c r="H144" s="139"/>
      <c r="I144" s="147"/>
      <c r="J144" s="128"/>
      <c r="K144" s="139"/>
      <c r="L144" s="147"/>
      <c r="M144" s="128"/>
    </row>
    <row r="145" spans="1:13" s="93" customFormat="1" ht="22.5" customHeight="1">
      <c r="A145" s="136"/>
      <c r="B145" s="137" t="s">
        <v>557</v>
      </c>
      <c r="C145" s="137" t="s">
        <v>558</v>
      </c>
      <c r="D145" s="137" t="s">
        <v>556</v>
      </c>
      <c r="E145" s="137" t="s">
        <v>558</v>
      </c>
      <c r="F145" s="177">
        <f t="shared" si="10"/>
        <v>0</v>
      </c>
      <c r="G145" s="128"/>
      <c r="H145" s="139"/>
      <c r="I145" s="147"/>
      <c r="J145" s="128"/>
      <c r="K145" s="139"/>
      <c r="L145" s="147"/>
      <c r="M145" s="128"/>
    </row>
    <row r="146" spans="1:13" s="93" customFormat="1" ht="22.5" customHeight="1">
      <c r="A146" s="136"/>
      <c r="B146" s="137" t="s">
        <v>559</v>
      </c>
      <c r="C146" s="137" t="s">
        <v>560</v>
      </c>
      <c r="D146" s="137" t="s">
        <v>556</v>
      </c>
      <c r="E146" s="137" t="s">
        <v>560</v>
      </c>
      <c r="F146" s="177">
        <f t="shared" si="10"/>
        <v>0</v>
      </c>
      <c r="G146" s="128"/>
      <c r="H146" s="139"/>
      <c r="I146" s="147"/>
      <c r="J146" s="128"/>
      <c r="K146" s="139"/>
      <c r="L146" s="147"/>
      <c r="M146" s="128"/>
    </row>
    <row r="147" spans="1:13" s="93" customFormat="1" ht="22.5" customHeight="1">
      <c r="A147" s="136"/>
      <c r="B147" s="137" t="s">
        <v>561</v>
      </c>
      <c r="C147" s="137" t="s">
        <v>562</v>
      </c>
      <c r="D147" s="137" t="s">
        <v>556</v>
      </c>
      <c r="E147" s="137" t="s">
        <v>562</v>
      </c>
      <c r="F147" s="177">
        <f t="shared" si="10"/>
        <v>0</v>
      </c>
      <c r="G147" s="128"/>
      <c r="H147" s="139"/>
      <c r="I147" s="147"/>
      <c r="J147" s="128"/>
      <c r="K147" s="139"/>
      <c r="L147" s="147"/>
      <c r="M147" s="128"/>
    </row>
    <row r="148" spans="1:13" s="93" customFormat="1" ht="22.5" customHeight="1">
      <c r="A148" s="136"/>
      <c r="B148" s="137" t="s">
        <v>563</v>
      </c>
      <c r="C148" s="137" t="s">
        <v>564</v>
      </c>
      <c r="D148" s="137" t="s">
        <v>556</v>
      </c>
      <c r="E148" s="137" t="s">
        <v>564</v>
      </c>
      <c r="F148" s="177">
        <f t="shared" si="10"/>
        <v>0</v>
      </c>
      <c r="G148" s="128"/>
      <c r="H148" s="139"/>
      <c r="I148" s="147"/>
      <c r="J148" s="128"/>
      <c r="K148" s="139"/>
      <c r="L148" s="147"/>
      <c r="M148" s="128"/>
    </row>
    <row r="149" spans="1:13" s="93" customFormat="1" ht="22.5" customHeight="1">
      <c r="A149" s="136"/>
      <c r="B149" s="137" t="s">
        <v>565</v>
      </c>
      <c r="C149" s="137" t="s">
        <v>566</v>
      </c>
      <c r="D149" s="137" t="s">
        <v>556</v>
      </c>
      <c r="E149" s="137" t="s">
        <v>566</v>
      </c>
      <c r="F149" s="177">
        <f t="shared" si="10"/>
        <v>0</v>
      </c>
      <c r="G149" s="128"/>
      <c r="H149" s="139"/>
      <c r="I149" s="147"/>
      <c r="J149" s="128"/>
      <c r="K149" s="139"/>
      <c r="L149" s="147"/>
      <c r="M149" s="128"/>
    </row>
    <row r="150" spans="1:13" s="146" customFormat="1" ht="22.5" customHeight="1">
      <c r="A150" s="141"/>
      <c r="B150" s="142"/>
      <c r="C150" s="142"/>
      <c r="D150" s="142"/>
      <c r="E150" s="148" t="s">
        <v>567</v>
      </c>
      <c r="F150" s="172">
        <f>SUM(F142:F149)</f>
        <v>0</v>
      </c>
      <c r="G150" s="144"/>
      <c r="H150" s="145"/>
      <c r="I150" s="175">
        <f>SUM(I142:I149)</f>
        <v>0</v>
      </c>
      <c r="J150" s="144"/>
      <c r="K150" s="145"/>
      <c r="L150" s="175">
        <f>SUM(L142:L149)</f>
        <v>0</v>
      </c>
      <c r="M150" s="144"/>
    </row>
    <row r="151" spans="1:13" s="157" customFormat="1" ht="22.5" customHeight="1">
      <c r="A151" s="154"/>
      <c r="B151" s="138"/>
      <c r="C151" s="138"/>
      <c r="D151" s="138"/>
      <c r="E151" s="138" t="s">
        <v>568</v>
      </c>
      <c r="F151" s="163">
        <f>SUM(F16,F26,F37,F43,F64,F86,F104,F110,F130,F140,F150)</f>
        <v>0</v>
      </c>
      <c r="G151" s="155"/>
      <c r="H151" s="156"/>
      <c r="I151" s="163">
        <f>SUM(I16,I26,I37,I43,I64,I86,I104,I110,I130,I140,I150)</f>
        <v>0</v>
      </c>
      <c r="J151" s="155"/>
      <c r="K151" s="156"/>
      <c r="L151" s="163">
        <f>SUM(L16,L26,L37,L43,L64,L86,L104,L110,L130,L140,L150)</f>
        <v>0</v>
      </c>
      <c r="M151" s="155"/>
    </row>
    <row r="152" spans="1:13" s="93" customFormat="1" ht="22.5" customHeight="1">
      <c r="A152" s="136"/>
      <c r="B152" s="137" t="s">
        <v>569</v>
      </c>
      <c r="C152" s="137" t="s">
        <v>292</v>
      </c>
      <c r="D152" s="137" t="s">
        <v>293</v>
      </c>
      <c r="E152" s="138" t="s">
        <v>570</v>
      </c>
      <c r="F152" s="164" t="s">
        <v>295</v>
      </c>
      <c r="G152" s="128"/>
      <c r="H152" s="139"/>
      <c r="I152" s="164" t="s">
        <v>295</v>
      </c>
      <c r="J152" s="128"/>
      <c r="K152" s="139"/>
      <c r="L152" s="164" t="s">
        <v>295</v>
      </c>
      <c r="M152" s="128"/>
    </row>
    <row r="153" spans="1:13" s="93" customFormat="1" ht="22.5" customHeight="1">
      <c r="B153" s="137" t="s">
        <v>571</v>
      </c>
      <c r="C153" s="137" t="s">
        <v>292</v>
      </c>
      <c r="D153" s="137" t="s">
        <v>297</v>
      </c>
      <c r="E153" s="137" t="s">
        <v>572</v>
      </c>
      <c r="F153" s="177">
        <f t="shared" ref="F153:F156" si="11">I153+L153</f>
        <v>0</v>
      </c>
      <c r="G153" s="128"/>
      <c r="I153" s="147"/>
      <c r="J153" s="128"/>
      <c r="K153" s="139"/>
      <c r="L153" s="147"/>
      <c r="M153" s="128"/>
    </row>
    <row r="154" spans="1:13" s="93" customFormat="1" ht="22.5" customHeight="1">
      <c r="B154" s="137" t="s">
        <v>573</v>
      </c>
      <c r="C154" s="137" t="s">
        <v>292</v>
      </c>
      <c r="D154" s="137" t="s">
        <v>320</v>
      </c>
      <c r="E154" s="137" t="s">
        <v>574</v>
      </c>
      <c r="F154" s="177">
        <f t="shared" si="11"/>
        <v>0</v>
      </c>
      <c r="G154" s="128"/>
      <c r="I154" s="147"/>
      <c r="J154" s="128"/>
      <c r="K154" s="139"/>
      <c r="L154" s="147"/>
      <c r="M154" s="128"/>
    </row>
    <row r="155" spans="1:13" s="93" customFormat="1" ht="22.5" customHeight="1">
      <c r="A155" s="157" t="s">
        <v>575</v>
      </c>
      <c r="B155" s="137" t="s">
        <v>576</v>
      </c>
      <c r="C155" s="137" t="s">
        <v>292</v>
      </c>
      <c r="D155" s="137" t="s">
        <v>320</v>
      </c>
      <c r="E155" s="137" t="s">
        <v>577</v>
      </c>
      <c r="F155" s="177">
        <f t="shared" si="11"/>
        <v>0</v>
      </c>
      <c r="G155" s="128"/>
      <c r="I155" s="147"/>
      <c r="J155" s="128"/>
      <c r="K155" s="139"/>
      <c r="L155" s="147"/>
      <c r="M155" s="128"/>
    </row>
    <row r="156" spans="1:13" s="93" customFormat="1" ht="22.5" customHeight="1">
      <c r="B156" s="137" t="s">
        <v>578</v>
      </c>
      <c r="C156" s="137" t="s">
        <v>292</v>
      </c>
      <c r="D156" s="137" t="s">
        <v>320</v>
      </c>
      <c r="E156" s="137" t="s">
        <v>579</v>
      </c>
      <c r="F156" s="177">
        <f t="shared" si="11"/>
        <v>0</v>
      </c>
      <c r="G156" s="128"/>
      <c r="I156" s="147"/>
      <c r="J156" s="128"/>
      <c r="K156" s="139"/>
      <c r="L156" s="147"/>
      <c r="M156" s="128"/>
    </row>
    <row r="157" spans="1:13" s="146" customFormat="1" ht="22.5" customHeight="1" thickBot="1">
      <c r="A157" s="158"/>
      <c r="B157" s="166"/>
      <c r="C157" s="166"/>
      <c r="D157" s="166"/>
      <c r="E157" s="167" t="s">
        <v>580</v>
      </c>
      <c r="F157" s="178">
        <f>SUM(F153:F156)</f>
        <v>0</v>
      </c>
      <c r="G157" s="159"/>
      <c r="I157" s="181">
        <f>SUM(I153:I156)</f>
        <v>0</v>
      </c>
      <c r="J157" s="159"/>
      <c r="K157" s="145"/>
      <c r="L157" s="181">
        <f>SUM(L153:L156)</f>
        <v>0</v>
      </c>
      <c r="M157" s="180"/>
    </row>
    <row r="158" spans="1:13" s="157" customFormat="1" ht="22.5" customHeight="1" thickBot="1">
      <c r="A158" s="160"/>
      <c r="B158" s="168"/>
      <c r="C158" s="169"/>
      <c r="D158" s="169"/>
      <c r="E158" s="170" t="s">
        <v>581</v>
      </c>
      <c r="F158" s="179">
        <f>F151-F157</f>
        <v>0</v>
      </c>
      <c r="G158" s="165"/>
      <c r="H158" s="161"/>
      <c r="I158" s="171">
        <f>I151-I157</f>
        <v>0</v>
      </c>
      <c r="J158" s="165"/>
      <c r="K158" s="162"/>
      <c r="L158" s="171">
        <f>L151-L157</f>
        <v>0</v>
      </c>
      <c r="M158" s="165"/>
    </row>
    <row r="159" spans="1:13">
      <c r="A159" s="125"/>
      <c r="B159" s="11"/>
      <c r="C159" s="11"/>
      <c r="D159" s="11"/>
      <c r="E159" s="12"/>
      <c r="I159" s="14"/>
      <c r="L159" s="14"/>
    </row>
    <row r="160" spans="1:13">
      <c r="A160" s="125"/>
      <c r="B160" s="10" t="s">
        <v>582</v>
      </c>
      <c r="C160" s="11"/>
      <c r="D160" s="11"/>
      <c r="E160" s="12"/>
      <c r="I160" s="14"/>
      <c r="L160" s="14"/>
    </row>
    <row r="161" spans="1:13" ht="79.5" customHeight="1">
      <c r="A161" s="125"/>
      <c r="B161" s="1048" t="s">
        <v>583</v>
      </c>
      <c r="C161" s="1048"/>
      <c r="D161" s="1048"/>
      <c r="E161" s="1048"/>
      <c r="F161" s="1048"/>
      <c r="G161" s="1048"/>
      <c r="H161" s="1048"/>
      <c r="I161" s="1048"/>
      <c r="J161" s="1048"/>
      <c r="K161" s="1048"/>
      <c r="L161" s="1048"/>
      <c r="M161" s="1048"/>
    </row>
    <row r="162" spans="1:13">
      <c r="A162" s="125"/>
      <c r="B162" s="126"/>
      <c r="C162" s="11"/>
      <c r="D162" s="11"/>
      <c r="E162" s="12"/>
      <c r="I162" s="14"/>
      <c r="L162" s="14"/>
    </row>
    <row r="163" spans="1:13">
      <c r="B163" s="11"/>
      <c r="C163" s="11"/>
      <c r="D163" s="11"/>
      <c r="E163" s="11"/>
      <c r="F163" s="127"/>
    </row>
    <row r="164" spans="1:13">
      <c r="B164" s="11"/>
      <c r="C164" s="11"/>
      <c r="D164" s="11"/>
      <c r="E164" s="11"/>
      <c r="F164" s="127"/>
    </row>
    <row r="165" spans="1:13">
      <c r="B165" s="11"/>
      <c r="C165" s="11"/>
      <c r="D165" s="11"/>
      <c r="E165" s="11"/>
      <c r="F165" s="127"/>
    </row>
    <row r="166" spans="1:13">
      <c r="B166" s="11"/>
      <c r="C166" s="11"/>
      <c r="D166" s="11"/>
      <c r="E166" s="11"/>
      <c r="F166" s="127"/>
    </row>
  </sheetData>
  <sheetProtection algorithmName="SHA-512" hashValue="gnNDptPEQuZ0Dbp2e1YHL7HSo0BMOucvUxVRY6gLGLPeH2xLa/C/p6Uy6nLct1zin0nnASQaGDeCcgUndMjW+w==" saltValue="TqPLA6NIY1zMzOW+UMARUw==" spinCount="100000" sheet="1" objects="1" scenarios="1"/>
  <mergeCells count="10">
    <mergeCell ref="B2:K2"/>
    <mergeCell ref="B161:M161"/>
    <mergeCell ref="B4:J4"/>
    <mergeCell ref="E3:M3"/>
    <mergeCell ref="I6:J6"/>
    <mergeCell ref="L6:M6"/>
    <mergeCell ref="L5:M5"/>
    <mergeCell ref="I5:J5"/>
    <mergeCell ref="E5:G5"/>
    <mergeCell ref="E6:G6"/>
  </mergeCells>
  <printOptions horizontalCentered="1"/>
  <pageMargins left="0.43307086614173229" right="0.31496062992125984" top="0.31496062992125984" bottom="0.47244094488188981" header="0.51181102362204722" footer="0.27559055118110237"/>
  <pageSetup scale="75" orientation="landscape" r:id="rId1"/>
  <headerFooter alignWithMargins="0">
    <oddFooter>&amp;C&amp;9&amp;P of &amp;N&amp;RPLC-007 (2017-07-24) BC Housing Capital Budget Format and Coding</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24C1-DC83-45DF-92E8-9CD460B1AF8B}">
  <dimension ref="B1:K91"/>
  <sheetViews>
    <sheetView topLeftCell="B61" zoomScaleNormal="100" workbookViewId="0">
      <selection activeCell="J78" sqref="J78"/>
    </sheetView>
  </sheetViews>
  <sheetFormatPr defaultRowHeight="14.5"/>
  <cols>
    <col min="1" max="1" width="0" hidden="1" customWidth="1"/>
    <col min="2" max="2" width="31.54296875" customWidth="1"/>
    <col min="3" max="8" width="13.54296875" customWidth="1"/>
    <col min="9" max="9" width="14.1796875" customWidth="1"/>
    <col min="10" max="10" width="39.1796875" customWidth="1"/>
    <col min="11" max="11" width="57.54296875" customWidth="1"/>
  </cols>
  <sheetData>
    <row r="1" spans="2:11" s="93" customFormat="1" ht="22.5" customHeight="1">
      <c r="B1" s="104" t="s">
        <v>1102</v>
      </c>
      <c r="C1" s="73"/>
      <c r="D1" s="73"/>
      <c r="E1" s="73"/>
      <c r="F1" s="105"/>
      <c r="G1" s="73"/>
      <c r="H1" s="73"/>
      <c r="I1" s="73"/>
      <c r="J1" s="73"/>
      <c r="K1" s="73"/>
    </row>
    <row r="2" spans="2:11" s="93" customFormat="1" ht="22.5" customHeight="1" thickBot="1">
      <c r="B2" s="1046" t="s">
        <v>1056</v>
      </c>
      <c r="C2" s="1047"/>
      <c r="D2" s="1047"/>
      <c r="E2" s="1047"/>
      <c r="F2" s="1047"/>
      <c r="G2" s="1047"/>
      <c r="H2" s="1047"/>
      <c r="I2" s="1047"/>
      <c r="J2" s="1047"/>
      <c r="K2" s="1047"/>
    </row>
    <row r="3" spans="2:11" ht="21.5" thickBot="1">
      <c r="B3" s="1092" t="s">
        <v>925</v>
      </c>
      <c r="C3" s="1093"/>
      <c r="D3" s="1093"/>
      <c r="E3" s="1093"/>
      <c r="F3" s="1093"/>
      <c r="G3" s="1093"/>
      <c r="H3" s="1093"/>
      <c r="I3" s="1093"/>
      <c r="J3" s="1094"/>
      <c r="K3" s="79"/>
    </row>
    <row r="4" spans="2:11" ht="22.5" customHeight="1">
      <c r="B4" s="1078" t="s">
        <v>584</v>
      </c>
      <c r="C4" s="1079"/>
      <c r="D4" s="1079"/>
      <c r="E4" s="1079"/>
      <c r="F4" s="1079"/>
      <c r="G4" s="1079"/>
      <c r="H4" s="1079"/>
      <c r="I4" s="1079"/>
      <c r="J4" s="1080"/>
      <c r="K4" s="79"/>
    </row>
    <row r="5" spans="2:11" ht="22.5" customHeight="1">
      <c r="B5" s="219" t="s">
        <v>585</v>
      </c>
      <c r="C5" s="1086" t="str">
        <f>IF('Appendix 14A Project Profile'!K8=0, "", 'Appendix 14A Project Profile'!K8)</f>
        <v/>
      </c>
      <c r="D5" s="1087"/>
      <c r="E5" s="1087"/>
      <c r="F5" s="1087"/>
      <c r="G5" s="1087"/>
      <c r="H5" s="1087"/>
      <c r="I5" s="1087"/>
      <c r="J5" s="1088"/>
      <c r="K5" s="79"/>
    </row>
    <row r="6" spans="2:11" ht="22.5" customHeight="1">
      <c r="B6" s="220" t="s">
        <v>1097</v>
      </c>
      <c r="C6" s="1086" t="str">
        <f>'Appendix 14A Project Profile'!K19</f>
        <v>(Street Address or if no civic address assigned, indicate cross streets)</v>
      </c>
      <c r="D6" s="1087"/>
      <c r="E6" s="1087"/>
      <c r="F6" s="1087"/>
      <c r="G6" s="1087"/>
      <c r="H6" s="1087"/>
      <c r="I6" s="1087"/>
      <c r="J6" s="1088"/>
      <c r="K6" s="79"/>
    </row>
    <row r="7" spans="2:11" ht="22.5" customHeight="1" thickBot="1">
      <c r="B7" s="221" t="s">
        <v>586</v>
      </c>
      <c r="C7" s="1089"/>
      <c r="D7" s="1090"/>
      <c r="E7" s="1090"/>
      <c r="F7" s="1090"/>
      <c r="G7" s="1090"/>
      <c r="H7" s="1090"/>
      <c r="I7" s="1090"/>
      <c r="J7" s="1091"/>
      <c r="K7" s="79"/>
    </row>
    <row r="8" spans="2:11" ht="18.649999999999999" customHeight="1" thickBot="1">
      <c r="B8" s="1063"/>
      <c r="C8" s="1063"/>
      <c r="D8" s="1063"/>
      <c r="E8" s="1063"/>
      <c r="F8" s="1063"/>
      <c r="G8" s="1063"/>
      <c r="H8" s="1063"/>
      <c r="I8" s="1063"/>
      <c r="J8" s="1063"/>
      <c r="K8" s="79"/>
    </row>
    <row r="9" spans="2:11" s="36" customFormat="1" ht="36" customHeight="1">
      <c r="B9" s="208" t="s">
        <v>587</v>
      </c>
      <c r="C9" s="1069" t="s">
        <v>588</v>
      </c>
      <c r="D9" s="1069"/>
      <c r="E9" s="1070" t="s">
        <v>589</v>
      </c>
      <c r="F9" s="1070"/>
      <c r="G9" s="209"/>
      <c r="H9" s="209"/>
      <c r="I9" s="209"/>
      <c r="J9" s="210"/>
      <c r="K9" s="121"/>
    </row>
    <row r="10" spans="2:11" s="36" customFormat="1" ht="59.5" customHeight="1">
      <c r="B10" s="211" t="s">
        <v>590</v>
      </c>
      <c r="C10" s="95" t="s">
        <v>591</v>
      </c>
      <c r="D10" s="95" t="s">
        <v>592</v>
      </c>
      <c r="E10" s="96" t="s">
        <v>591</v>
      </c>
      <c r="F10" s="96" t="s">
        <v>592</v>
      </c>
      <c r="G10" s="97" t="s">
        <v>593</v>
      </c>
      <c r="H10" s="97" t="s">
        <v>594</v>
      </c>
      <c r="I10" s="1095" t="s">
        <v>1054</v>
      </c>
      <c r="J10" s="1096"/>
      <c r="K10" s="121"/>
    </row>
    <row r="11" spans="2:11" ht="22.5" customHeight="1">
      <c r="B11" s="81" t="s">
        <v>595</v>
      </c>
      <c r="C11" s="94">
        <v>0</v>
      </c>
      <c r="D11" s="98">
        <v>0</v>
      </c>
      <c r="E11" s="99">
        <v>0</v>
      </c>
      <c r="F11" s="100">
        <v>0</v>
      </c>
      <c r="G11" s="182">
        <f>E11+C11</f>
        <v>0</v>
      </c>
      <c r="H11" s="101">
        <f>F11*E11+D11*C11</f>
        <v>0</v>
      </c>
      <c r="I11" s="1097"/>
      <c r="J11" s="1098"/>
      <c r="K11" s="88"/>
    </row>
    <row r="12" spans="2:11" ht="22.5" customHeight="1">
      <c r="B12" s="81" t="s">
        <v>596</v>
      </c>
      <c r="C12" s="94">
        <v>0</v>
      </c>
      <c r="D12" s="98">
        <v>0</v>
      </c>
      <c r="E12" s="99">
        <v>0</v>
      </c>
      <c r="F12" s="100">
        <v>0</v>
      </c>
      <c r="G12" s="182">
        <f t="shared" ref="G12:G15" si="0">E12+C12</f>
        <v>0</v>
      </c>
      <c r="H12" s="101">
        <f t="shared" ref="H12:H15" si="1">F12*E12+D12*C12</f>
        <v>0</v>
      </c>
      <c r="I12" s="1097"/>
      <c r="J12" s="1098"/>
      <c r="K12" s="88"/>
    </row>
    <row r="13" spans="2:11" ht="22.5" customHeight="1">
      <c r="B13" s="81" t="s">
        <v>597</v>
      </c>
      <c r="C13" s="94">
        <v>0</v>
      </c>
      <c r="D13" s="98">
        <v>0</v>
      </c>
      <c r="E13" s="99">
        <v>0</v>
      </c>
      <c r="F13" s="100">
        <v>0</v>
      </c>
      <c r="G13" s="182">
        <f t="shared" si="0"/>
        <v>0</v>
      </c>
      <c r="H13" s="101">
        <f t="shared" si="1"/>
        <v>0</v>
      </c>
      <c r="I13" s="1097"/>
      <c r="J13" s="1098"/>
      <c r="K13" s="88"/>
    </row>
    <row r="14" spans="2:11" ht="22.5" customHeight="1">
      <c r="B14" s="81" t="s">
        <v>598</v>
      </c>
      <c r="C14" s="94">
        <v>0</v>
      </c>
      <c r="D14" s="98">
        <v>0</v>
      </c>
      <c r="E14" s="99">
        <v>0</v>
      </c>
      <c r="F14" s="100">
        <v>0</v>
      </c>
      <c r="G14" s="182">
        <f t="shared" si="0"/>
        <v>0</v>
      </c>
      <c r="H14" s="101">
        <f t="shared" si="1"/>
        <v>0</v>
      </c>
      <c r="I14" s="1097"/>
      <c r="J14" s="1098"/>
      <c r="K14" s="88"/>
    </row>
    <row r="15" spans="2:11" ht="22.5" customHeight="1">
      <c r="B15" s="81" t="s">
        <v>599</v>
      </c>
      <c r="C15" s="94">
        <v>0</v>
      </c>
      <c r="D15" s="98">
        <v>0</v>
      </c>
      <c r="E15" s="99">
        <v>0</v>
      </c>
      <c r="F15" s="100">
        <v>0</v>
      </c>
      <c r="G15" s="182">
        <f t="shared" si="0"/>
        <v>0</v>
      </c>
      <c r="H15" s="101">
        <f t="shared" si="1"/>
        <v>0</v>
      </c>
      <c r="I15" s="1097"/>
      <c r="J15" s="1098"/>
      <c r="K15" s="88"/>
    </row>
    <row r="16" spans="2:11" ht="22.5" customHeight="1" thickBot="1">
      <c r="B16" s="212" t="s">
        <v>600</v>
      </c>
      <c r="C16" s="213">
        <f>SUM(C11:C15)</f>
        <v>0</v>
      </c>
      <c r="D16" s="214">
        <f>C11*D11+C12*D12+C13*D13+C14*D14+C15*D15</f>
        <v>0</v>
      </c>
      <c r="E16" s="215">
        <f>SUM(E11:E15)</f>
        <v>0</v>
      </c>
      <c r="F16" s="216">
        <f>E11*F11+E12*F12+E13*F13+E14*F14+E15*F15</f>
        <v>0</v>
      </c>
      <c r="G16" s="217">
        <f>SUM(G11:G15)</f>
        <v>0</v>
      </c>
      <c r="H16" s="218">
        <f>SUM(H11:H15)</f>
        <v>0</v>
      </c>
      <c r="I16" s="1099"/>
      <c r="J16" s="1100"/>
      <c r="K16" s="88"/>
    </row>
    <row r="17" spans="2:11" ht="18.5" customHeight="1" thickBot="1">
      <c r="B17" s="1068"/>
      <c r="C17" s="1068"/>
      <c r="D17" s="1068"/>
      <c r="E17" s="1068"/>
      <c r="F17" s="1068"/>
      <c r="G17" s="1068"/>
      <c r="H17" s="1068"/>
      <c r="I17" s="1068"/>
      <c r="J17" s="1068"/>
      <c r="K17" s="88"/>
    </row>
    <row r="18" spans="2:11" ht="31.5" customHeight="1" thickBot="1">
      <c r="B18" s="1081" t="s">
        <v>601</v>
      </c>
      <c r="C18" s="1082"/>
      <c r="D18" s="1083"/>
      <c r="E18" s="1083"/>
      <c r="F18" s="1083"/>
      <c r="G18" s="1083"/>
      <c r="H18" s="1083"/>
      <c r="I18" s="1083"/>
      <c r="J18" s="1084"/>
      <c r="K18" s="87"/>
    </row>
    <row r="19" spans="2:11" ht="44.5" customHeight="1" thickBot="1">
      <c r="B19" s="222" t="s">
        <v>602</v>
      </c>
      <c r="C19" s="106" t="s">
        <v>603</v>
      </c>
      <c r="D19" s="106" t="s">
        <v>604</v>
      </c>
      <c r="E19" s="106" t="s">
        <v>605</v>
      </c>
      <c r="F19" s="106" t="s">
        <v>606</v>
      </c>
      <c r="G19" s="106" t="s">
        <v>607</v>
      </c>
      <c r="H19" s="106" t="s">
        <v>608</v>
      </c>
      <c r="I19" s="106" t="s">
        <v>609</v>
      </c>
      <c r="J19" s="106" t="s">
        <v>610</v>
      </c>
      <c r="K19" s="87"/>
    </row>
    <row r="20" spans="2:11" ht="28" customHeight="1">
      <c r="B20" s="1072" t="s">
        <v>611</v>
      </c>
      <c r="C20" s="1073"/>
      <c r="D20" s="1073"/>
      <c r="E20" s="1073"/>
      <c r="F20" s="1073"/>
      <c r="G20" s="1073"/>
      <c r="H20" s="1073"/>
      <c r="I20" s="1073"/>
      <c r="J20" s="1074"/>
      <c r="K20" s="87"/>
    </row>
    <row r="21" spans="2:11" ht="28" customHeight="1">
      <c r="B21" s="1101" t="s">
        <v>612</v>
      </c>
      <c r="C21" s="1061"/>
      <c r="D21" s="1061"/>
      <c r="E21" s="1061"/>
      <c r="F21" s="1061"/>
      <c r="G21" s="1061"/>
      <c r="H21" s="1061"/>
      <c r="I21" s="1061"/>
      <c r="J21" s="1062"/>
      <c r="K21" s="87"/>
    </row>
    <row r="22" spans="2:11" ht="37" customHeight="1">
      <c r="B22" s="80" t="s">
        <v>613</v>
      </c>
      <c r="C22" s="102">
        <f>H16</f>
        <v>0</v>
      </c>
      <c r="D22" s="102">
        <f>C22*12</f>
        <v>0</v>
      </c>
      <c r="E22" s="103">
        <v>0</v>
      </c>
      <c r="F22" s="103">
        <v>0</v>
      </c>
      <c r="G22" s="103">
        <v>0</v>
      </c>
      <c r="H22" s="103">
        <v>0</v>
      </c>
      <c r="I22" s="103">
        <v>0</v>
      </c>
      <c r="J22" s="204"/>
      <c r="K22" s="87"/>
    </row>
    <row r="23" spans="2:11" ht="37" customHeight="1">
      <c r="B23" s="205" t="s">
        <v>1055</v>
      </c>
      <c r="C23" s="103">
        <v>0</v>
      </c>
      <c r="D23" s="120">
        <f>C23*12</f>
        <v>0</v>
      </c>
      <c r="E23" s="103">
        <v>0</v>
      </c>
      <c r="F23" s="103">
        <v>0</v>
      </c>
      <c r="G23" s="103">
        <v>0</v>
      </c>
      <c r="H23" s="103">
        <v>0</v>
      </c>
      <c r="I23" s="103">
        <v>0</v>
      </c>
      <c r="J23" s="198"/>
      <c r="K23" s="122" t="s">
        <v>1096</v>
      </c>
    </row>
    <row r="24" spans="2:11" ht="28" customHeight="1">
      <c r="B24" s="1060" t="s">
        <v>614</v>
      </c>
      <c r="C24" s="1061"/>
      <c r="D24" s="1061"/>
      <c r="E24" s="1061"/>
      <c r="F24" s="1061"/>
      <c r="G24" s="1061"/>
      <c r="H24" s="1061"/>
      <c r="I24" s="1061"/>
      <c r="J24" s="1062"/>
      <c r="K24" s="122"/>
    </row>
    <row r="25" spans="2:11" ht="37" customHeight="1">
      <c r="B25" s="80" t="s">
        <v>615</v>
      </c>
      <c r="C25" s="103">
        <v>0</v>
      </c>
      <c r="D25" s="120">
        <f t="shared" ref="D25:D31" si="2">C25*12</f>
        <v>0</v>
      </c>
      <c r="E25" s="103">
        <v>0</v>
      </c>
      <c r="F25" s="103">
        <v>0</v>
      </c>
      <c r="G25" s="103">
        <v>0</v>
      </c>
      <c r="H25" s="103">
        <v>0</v>
      </c>
      <c r="I25" s="103">
        <v>0</v>
      </c>
      <c r="J25" s="198"/>
      <c r="K25" s="1085" t="s">
        <v>616</v>
      </c>
    </row>
    <row r="26" spans="2:11" ht="37" customHeight="1">
      <c r="B26" s="80" t="s">
        <v>617</v>
      </c>
      <c r="C26" s="103">
        <v>0</v>
      </c>
      <c r="D26" s="120">
        <f t="shared" si="2"/>
        <v>0</v>
      </c>
      <c r="E26" s="103">
        <v>0</v>
      </c>
      <c r="F26" s="103">
        <v>0</v>
      </c>
      <c r="G26" s="103">
        <v>0</v>
      </c>
      <c r="H26" s="103">
        <v>0</v>
      </c>
      <c r="I26" s="103">
        <v>0</v>
      </c>
      <c r="J26" s="198"/>
      <c r="K26" s="1085"/>
    </row>
    <row r="27" spans="2:11" ht="37" customHeight="1">
      <c r="B27" s="80" t="s">
        <v>618</v>
      </c>
      <c r="C27" s="103">
        <v>0</v>
      </c>
      <c r="D27" s="120">
        <f t="shared" si="2"/>
        <v>0</v>
      </c>
      <c r="E27" s="103">
        <v>0</v>
      </c>
      <c r="F27" s="103">
        <v>0</v>
      </c>
      <c r="G27" s="103">
        <v>0</v>
      </c>
      <c r="H27" s="103">
        <v>0</v>
      </c>
      <c r="I27" s="103">
        <v>0</v>
      </c>
      <c r="J27" s="198"/>
      <c r="K27" s="1085"/>
    </row>
    <row r="28" spans="2:11" ht="37" customHeight="1">
      <c r="B28" s="206" t="s">
        <v>619</v>
      </c>
      <c r="C28" s="103">
        <v>0</v>
      </c>
      <c r="D28" s="120">
        <f>C28*12</f>
        <v>0</v>
      </c>
      <c r="E28" s="103">
        <v>0</v>
      </c>
      <c r="F28" s="103">
        <v>0</v>
      </c>
      <c r="G28" s="103">
        <v>0</v>
      </c>
      <c r="H28" s="103">
        <v>0</v>
      </c>
      <c r="I28" s="103">
        <v>0</v>
      </c>
      <c r="J28" s="198"/>
      <c r="K28" s="1085"/>
    </row>
    <row r="29" spans="2:11" ht="37" customHeight="1">
      <c r="B29" s="80" t="s">
        <v>620</v>
      </c>
      <c r="C29" s="103">
        <v>0</v>
      </c>
      <c r="D29" s="120">
        <f t="shared" si="2"/>
        <v>0</v>
      </c>
      <c r="E29" s="103">
        <v>0</v>
      </c>
      <c r="F29" s="103">
        <v>0</v>
      </c>
      <c r="G29" s="103">
        <v>0</v>
      </c>
      <c r="H29" s="103">
        <v>0</v>
      </c>
      <c r="I29" s="103">
        <v>0</v>
      </c>
      <c r="J29" s="198"/>
      <c r="K29" s="1085"/>
    </row>
    <row r="30" spans="2:11" ht="37" customHeight="1">
      <c r="B30" s="80" t="s">
        <v>621</v>
      </c>
      <c r="C30" s="103">
        <v>0</v>
      </c>
      <c r="D30" s="120">
        <f t="shared" si="2"/>
        <v>0</v>
      </c>
      <c r="E30" s="103">
        <v>0</v>
      </c>
      <c r="F30" s="103">
        <v>0</v>
      </c>
      <c r="G30" s="103">
        <v>0</v>
      </c>
      <c r="H30" s="103">
        <v>0</v>
      </c>
      <c r="I30" s="103">
        <v>0</v>
      </c>
      <c r="J30" s="198"/>
      <c r="K30" s="1085"/>
    </row>
    <row r="31" spans="2:11" ht="37" customHeight="1">
      <c r="B31" s="80" t="s">
        <v>622</v>
      </c>
      <c r="C31" s="103">
        <v>0</v>
      </c>
      <c r="D31" s="120">
        <f t="shared" si="2"/>
        <v>0</v>
      </c>
      <c r="E31" s="103">
        <v>0</v>
      </c>
      <c r="F31" s="103">
        <v>0</v>
      </c>
      <c r="G31" s="103">
        <v>0</v>
      </c>
      <c r="H31" s="103">
        <v>0</v>
      </c>
      <c r="I31" s="103">
        <v>0</v>
      </c>
      <c r="J31" s="198"/>
      <c r="K31" s="1085"/>
    </row>
    <row r="32" spans="2:11" ht="37" customHeight="1" thickBot="1">
      <c r="B32" s="201" t="s">
        <v>623</v>
      </c>
      <c r="C32" s="202">
        <f t="shared" ref="C32:I32" si="3">ROUND(SUBTOTAL(9,C22:C31), 0)</f>
        <v>0</v>
      </c>
      <c r="D32" s="202">
        <f t="shared" si="3"/>
        <v>0</v>
      </c>
      <c r="E32" s="202">
        <f t="shared" si="3"/>
        <v>0</v>
      </c>
      <c r="F32" s="202">
        <f t="shared" si="3"/>
        <v>0</v>
      </c>
      <c r="G32" s="202">
        <f t="shared" si="3"/>
        <v>0</v>
      </c>
      <c r="H32" s="202">
        <f t="shared" si="3"/>
        <v>0</v>
      </c>
      <c r="I32" s="202">
        <f t="shared" si="3"/>
        <v>0</v>
      </c>
      <c r="J32" s="207"/>
      <c r="K32" s="1085"/>
    </row>
    <row r="33" spans="2:11" ht="28" customHeight="1">
      <c r="B33" s="1075" t="s">
        <v>624</v>
      </c>
      <c r="C33" s="1076"/>
      <c r="D33" s="1076"/>
      <c r="E33" s="1076"/>
      <c r="F33" s="1076"/>
      <c r="G33" s="1076"/>
      <c r="H33" s="1076"/>
      <c r="I33" s="1076"/>
      <c r="J33" s="1077"/>
      <c r="K33" s="122"/>
    </row>
    <row r="34" spans="2:11" ht="28" customHeight="1">
      <c r="B34" s="1060" t="s">
        <v>625</v>
      </c>
      <c r="C34" s="1061"/>
      <c r="D34" s="1061"/>
      <c r="E34" s="1061"/>
      <c r="F34" s="1061"/>
      <c r="G34" s="1061"/>
      <c r="H34" s="1061"/>
      <c r="I34" s="1061"/>
      <c r="J34" s="1062"/>
      <c r="K34" s="122"/>
    </row>
    <row r="35" spans="2:11" ht="37" customHeight="1">
      <c r="B35" s="80" t="s">
        <v>626</v>
      </c>
      <c r="C35" s="103">
        <v>0</v>
      </c>
      <c r="D35" s="120">
        <f t="shared" ref="D35:D61" si="4">C35*12</f>
        <v>0</v>
      </c>
      <c r="E35" s="103">
        <v>0</v>
      </c>
      <c r="F35" s="103">
        <v>0</v>
      </c>
      <c r="G35" s="103">
        <v>0</v>
      </c>
      <c r="H35" s="103">
        <v>0</v>
      </c>
      <c r="I35" s="103">
        <v>0</v>
      </c>
      <c r="J35" s="198"/>
      <c r="K35" s="122" t="s">
        <v>627</v>
      </c>
    </row>
    <row r="36" spans="2:11" ht="52.5" customHeight="1">
      <c r="B36" s="80" t="s">
        <v>628</v>
      </c>
      <c r="C36" s="103">
        <v>0</v>
      </c>
      <c r="D36" s="120">
        <f t="shared" si="4"/>
        <v>0</v>
      </c>
      <c r="E36" s="103">
        <v>0</v>
      </c>
      <c r="F36" s="103">
        <v>0</v>
      </c>
      <c r="G36" s="103">
        <v>0</v>
      </c>
      <c r="H36" s="103">
        <v>0</v>
      </c>
      <c r="I36" s="103">
        <v>0</v>
      </c>
      <c r="J36" s="198"/>
      <c r="K36" s="122" t="s">
        <v>629</v>
      </c>
    </row>
    <row r="37" spans="2:11" ht="37" customHeight="1">
      <c r="B37" s="80" t="s">
        <v>630</v>
      </c>
      <c r="C37" s="103">
        <v>0</v>
      </c>
      <c r="D37" s="120">
        <f t="shared" si="4"/>
        <v>0</v>
      </c>
      <c r="E37" s="103">
        <v>0</v>
      </c>
      <c r="F37" s="103">
        <v>0</v>
      </c>
      <c r="G37" s="103">
        <v>0</v>
      </c>
      <c r="H37" s="103">
        <v>0</v>
      </c>
      <c r="I37" s="103">
        <v>0</v>
      </c>
      <c r="J37" s="198"/>
      <c r="K37" s="122" t="s">
        <v>631</v>
      </c>
    </row>
    <row r="38" spans="2:11" ht="37" customHeight="1">
      <c r="B38" s="80" t="s">
        <v>632</v>
      </c>
      <c r="C38" s="103">
        <v>0</v>
      </c>
      <c r="D38" s="120">
        <f t="shared" si="4"/>
        <v>0</v>
      </c>
      <c r="E38" s="103">
        <v>0</v>
      </c>
      <c r="F38" s="103">
        <v>0</v>
      </c>
      <c r="G38" s="103">
        <v>0</v>
      </c>
      <c r="H38" s="103">
        <v>0</v>
      </c>
      <c r="I38" s="103">
        <v>0</v>
      </c>
      <c r="J38" s="198"/>
      <c r="K38" s="122" t="s">
        <v>633</v>
      </c>
    </row>
    <row r="39" spans="2:11" ht="37" customHeight="1">
      <c r="B39" s="80" t="s">
        <v>634</v>
      </c>
      <c r="C39" s="103">
        <v>0</v>
      </c>
      <c r="D39" s="120">
        <f t="shared" si="4"/>
        <v>0</v>
      </c>
      <c r="E39" s="103">
        <v>0</v>
      </c>
      <c r="F39" s="103">
        <v>0</v>
      </c>
      <c r="G39" s="103">
        <v>0</v>
      </c>
      <c r="H39" s="103">
        <v>0</v>
      </c>
      <c r="I39" s="103">
        <v>0</v>
      </c>
      <c r="J39" s="198"/>
      <c r="K39" s="122" t="s">
        <v>635</v>
      </c>
    </row>
    <row r="40" spans="2:11" ht="37" customHeight="1">
      <c r="B40" s="80" t="s">
        <v>636</v>
      </c>
      <c r="C40" s="103">
        <v>0</v>
      </c>
      <c r="D40" s="120">
        <f t="shared" si="4"/>
        <v>0</v>
      </c>
      <c r="E40" s="103">
        <v>0</v>
      </c>
      <c r="F40" s="103">
        <v>0</v>
      </c>
      <c r="G40" s="103">
        <v>0</v>
      </c>
      <c r="H40" s="103">
        <v>0</v>
      </c>
      <c r="I40" s="103">
        <v>0</v>
      </c>
      <c r="J40" s="198"/>
      <c r="K40" s="122" t="s">
        <v>637</v>
      </c>
    </row>
    <row r="41" spans="2:11" ht="37" customHeight="1">
      <c r="B41" s="80" t="s">
        <v>638</v>
      </c>
      <c r="C41" s="103">
        <v>0</v>
      </c>
      <c r="D41" s="120">
        <f t="shared" si="4"/>
        <v>0</v>
      </c>
      <c r="E41" s="103">
        <v>0</v>
      </c>
      <c r="F41" s="103">
        <v>0</v>
      </c>
      <c r="G41" s="103">
        <v>0</v>
      </c>
      <c r="H41" s="103">
        <v>0</v>
      </c>
      <c r="I41" s="103">
        <v>0</v>
      </c>
      <c r="J41" s="198"/>
      <c r="K41" s="122" t="s">
        <v>639</v>
      </c>
    </row>
    <row r="42" spans="2:11" ht="37" customHeight="1">
      <c r="B42" s="80" t="s">
        <v>640</v>
      </c>
      <c r="C42" s="103">
        <v>0</v>
      </c>
      <c r="D42" s="120">
        <f t="shared" si="4"/>
        <v>0</v>
      </c>
      <c r="E42" s="103">
        <v>0</v>
      </c>
      <c r="F42" s="103">
        <v>0</v>
      </c>
      <c r="G42" s="103">
        <v>0</v>
      </c>
      <c r="H42" s="103">
        <v>0</v>
      </c>
      <c r="I42" s="103">
        <v>0</v>
      </c>
      <c r="J42" s="198"/>
      <c r="K42" s="122" t="s">
        <v>641</v>
      </c>
    </row>
    <row r="43" spans="2:11" ht="28" customHeight="1">
      <c r="B43" s="1071" t="s">
        <v>642</v>
      </c>
      <c r="C43" s="1061"/>
      <c r="D43" s="1061"/>
      <c r="E43" s="1061"/>
      <c r="F43" s="1061"/>
      <c r="G43" s="1061"/>
      <c r="H43" s="1061"/>
      <c r="I43" s="1061"/>
      <c r="J43" s="1062"/>
      <c r="K43" s="122"/>
    </row>
    <row r="44" spans="2:11" ht="37" customHeight="1">
      <c r="B44" s="80" t="s">
        <v>643</v>
      </c>
      <c r="C44" s="103">
        <v>0</v>
      </c>
      <c r="D44" s="120">
        <f t="shared" si="4"/>
        <v>0</v>
      </c>
      <c r="E44" s="103">
        <v>0</v>
      </c>
      <c r="F44" s="103">
        <v>0</v>
      </c>
      <c r="G44" s="103">
        <v>0</v>
      </c>
      <c r="H44" s="103">
        <v>0</v>
      </c>
      <c r="I44" s="103">
        <v>0</v>
      </c>
      <c r="J44" s="198"/>
      <c r="K44" s="122" t="s">
        <v>644</v>
      </c>
    </row>
    <row r="45" spans="2:11" ht="37" customHeight="1">
      <c r="B45" s="80" t="s">
        <v>645</v>
      </c>
      <c r="C45" s="103">
        <v>0</v>
      </c>
      <c r="D45" s="120">
        <f t="shared" si="4"/>
        <v>0</v>
      </c>
      <c r="E45" s="103">
        <v>0</v>
      </c>
      <c r="F45" s="103">
        <v>0</v>
      </c>
      <c r="G45" s="103">
        <v>0</v>
      </c>
      <c r="H45" s="103">
        <v>0</v>
      </c>
      <c r="I45" s="103">
        <v>0</v>
      </c>
      <c r="J45" s="198"/>
      <c r="K45" s="122" t="s">
        <v>646</v>
      </c>
    </row>
    <row r="46" spans="2:11" ht="37" customHeight="1">
      <c r="B46" s="80" t="s">
        <v>647</v>
      </c>
      <c r="C46" s="103">
        <v>0</v>
      </c>
      <c r="D46" s="120">
        <f t="shared" si="4"/>
        <v>0</v>
      </c>
      <c r="E46" s="103">
        <v>0</v>
      </c>
      <c r="F46" s="103">
        <v>0</v>
      </c>
      <c r="G46" s="103">
        <v>0</v>
      </c>
      <c r="H46" s="103">
        <v>0</v>
      </c>
      <c r="I46" s="103">
        <v>0</v>
      </c>
      <c r="J46" s="198"/>
      <c r="K46" s="122" t="s">
        <v>646</v>
      </c>
    </row>
    <row r="47" spans="2:11" ht="37" customHeight="1">
      <c r="B47" s="80" t="s">
        <v>648</v>
      </c>
      <c r="C47" s="103">
        <v>0</v>
      </c>
      <c r="D47" s="120">
        <f t="shared" si="4"/>
        <v>0</v>
      </c>
      <c r="E47" s="103">
        <v>0</v>
      </c>
      <c r="F47" s="103">
        <v>0</v>
      </c>
      <c r="G47" s="103">
        <v>0</v>
      </c>
      <c r="H47" s="103">
        <v>0</v>
      </c>
      <c r="I47" s="103">
        <v>0</v>
      </c>
      <c r="J47" s="198"/>
      <c r="K47" s="122" t="s">
        <v>646</v>
      </c>
    </row>
    <row r="48" spans="2:11" ht="37" customHeight="1">
      <c r="B48" s="80" t="s">
        <v>649</v>
      </c>
      <c r="C48" s="103">
        <v>0</v>
      </c>
      <c r="D48" s="120">
        <f t="shared" si="4"/>
        <v>0</v>
      </c>
      <c r="E48" s="103">
        <v>0</v>
      </c>
      <c r="F48" s="103">
        <v>0</v>
      </c>
      <c r="G48" s="103">
        <v>0</v>
      </c>
      <c r="H48" s="103">
        <v>0</v>
      </c>
      <c r="I48" s="103">
        <v>0</v>
      </c>
      <c r="J48" s="198"/>
      <c r="K48" s="122" t="s">
        <v>650</v>
      </c>
    </row>
    <row r="49" spans="2:11" ht="37" customHeight="1">
      <c r="B49" s="80" t="s">
        <v>651</v>
      </c>
      <c r="C49" s="103">
        <v>0</v>
      </c>
      <c r="D49" s="120">
        <f t="shared" si="4"/>
        <v>0</v>
      </c>
      <c r="E49" s="103">
        <v>0</v>
      </c>
      <c r="F49" s="103">
        <v>0</v>
      </c>
      <c r="G49" s="103">
        <v>0</v>
      </c>
      <c r="H49" s="103">
        <v>0</v>
      </c>
      <c r="I49" s="103">
        <v>0</v>
      </c>
      <c r="J49" s="198"/>
      <c r="K49" s="122" t="s">
        <v>646</v>
      </c>
    </row>
    <row r="50" spans="2:11" ht="28" customHeight="1">
      <c r="B50" s="1071" t="s">
        <v>652</v>
      </c>
      <c r="C50" s="1061"/>
      <c r="D50" s="1061"/>
      <c r="E50" s="1061"/>
      <c r="F50" s="1061"/>
      <c r="G50" s="1061"/>
      <c r="H50" s="1061"/>
      <c r="I50" s="1061"/>
      <c r="J50" s="1062"/>
      <c r="K50" s="122"/>
    </row>
    <row r="51" spans="2:11" ht="36.65" customHeight="1">
      <c r="B51" s="80" t="s">
        <v>653</v>
      </c>
      <c r="C51" s="103">
        <v>0</v>
      </c>
      <c r="D51" s="120">
        <f t="shared" si="4"/>
        <v>0</v>
      </c>
      <c r="E51" s="103">
        <v>0</v>
      </c>
      <c r="F51" s="103">
        <v>0</v>
      </c>
      <c r="G51" s="103">
        <v>0</v>
      </c>
      <c r="H51" s="103">
        <v>0</v>
      </c>
      <c r="I51" s="103">
        <v>0</v>
      </c>
      <c r="J51" s="198"/>
      <c r="K51" s="122" t="s">
        <v>654</v>
      </c>
    </row>
    <row r="52" spans="2:11" ht="36.65" customHeight="1">
      <c r="B52" s="80" t="s">
        <v>655</v>
      </c>
      <c r="C52" s="103">
        <v>0</v>
      </c>
      <c r="D52" s="120">
        <f t="shared" si="4"/>
        <v>0</v>
      </c>
      <c r="E52" s="103">
        <v>0</v>
      </c>
      <c r="F52" s="103">
        <v>0</v>
      </c>
      <c r="G52" s="103">
        <v>0</v>
      </c>
      <c r="H52" s="103">
        <v>0</v>
      </c>
      <c r="I52" s="103">
        <v>0</v>
      </c>
      <c r="J52" s="198"/>
      <c r="K52" s="122" t="s">
        <v>646</v>
      </c>
    </row>
    <row r="53" spans="2:11" ht="36.65" customHeight="1">
      <c r="B53" s="80" t="s">
        <v>656</v>
      </c>
      <c r="C53" s="103">
        <v>0</v>
      </c>
      <c r="D53" s="120">
        <f t="shared" si="4"/>
        <v>0</v>
      </c>
      <c r="E53" s="103">
        <v>0</v>
      </c>
      <c r="F53" s="103">
        <v>0</v>
      </c>
      <c r="G53" s="103">
        <v>0</v>
      </c>
      <c r="H53" s="103">
        <v>0</v>
      </c>
      <c r="I53" s="103">
        <v>0</v>
      </c>
      <c r="J53" s="198"/>
      <c r="K53" s="122" t="s">
        <v>646</v>
      </c>
    </row>
    <row r="54" spans="2:11" ht="36.65" customHeight="1">
      <c r="B54" s="80" t="s">
        <v>657</v>
      </c>
      <c r="C54" s="103">
        <v>0</v>
      </c>
      <c r="D54" s="120">
        <f t="shared" si="4"/>
        <v>0</v>
      </c>
      <c r="E54" s="103">
        <v>0</v>
      </c>
      <c r="F54" s="103">
        <v>0</v>
      </c>
      <c r="G54" s="103">
        <v>0</v>
      </c>
      <c r="H54" s="103">
        <v>0</v>
      </c>
      <c r="I54" s="103">
        <v>0</v>
      </c>
      <c r="J54" s="198"/>
      <c r="K54" s="122" t="s">
        <v>646</v>
      </c>
    </row>
    <row r="55" spans="2:11" ht="36.65" customHeight="1">
      <c r="B55" s="80" t="s">
        <v>658</v>
      </c>
      <c r="C55" s="103">
        <v>0</v>
      </c>
      <c r="D55" s="120">
        <f t="shared" si="4"/>
        <v>0</v>
      </c>
      <c r="E55" s="103">
        <v>0</v>
      </c>
      <c r="F55" s="103">
        <v>0</v>
      </c>
      <c r="G55" s="103">
        <v>0</v>
      </c>
      <c r="H55" s="103">
        <v>0</v>
      </c>
      <c r="I55" s="103">
        <v>0</v>
      </c>
      <c r="J55" s="198"/>
      <c r="K55" s="122" t="s">
        <v>646</v>
      </c>
    </row>
    <row r="56" spans="2:11" ht="36.65" customHeight="1">
      <c r="B56" s="80" t="s">
        <v>659</v>
      </c>
      <c r="C56" s="103">
        <v>0</v>
      </c>
      <c r="D56" s="120">
        <f t="shared" si="4"/>
        <v>0</v>
      </c>
      <c r="E56" s="103">
        <v>0</v>
      </c>
      <c r="F56" s="103">
        <v>0</v>
      </c>
      <c r="G56" s="103">
        <v>0</v>
      </c>
      <c r="H56" s="103">
        <v>0</v>
      </c>
      <c r="I56" s="103">
        <v>0</v>
      </c>
      <c r="J56" s="198"/>
      <c r="K56" s="122" t="s">
        <v>646</v>
      </c>
    </row>
    <row r="57" spans="2:11" ht="36.65" customHeight="1">
      <c r="B57" s="80" t="s">
        <v>660</v>
      </c>
      <c r="C57" s="103">
        <v>0</v>
      </c>
      <c r="D57" s="120">
        <f t="shared" si="4"/>
        <v>0</v>
      </c>
      <c r="E57" s="103">
        <v>0</v>
      </c>
      <c r="F57" s="103">
        <v>0</v>
      </c>
      <c r="G57" s="103">
        <v>0</v>
      </c>
      <c r="H57" s="103">
        <v>0</v>
      </c>
      <c r="I57" s="103">
        <v>0</v>
      </c>
      <c r="J57" s="199"/>
      <c r="K57" s="121" t="s">
        <v>646</v>
      </c>
    </row>
    <row r="58" spans="2:11" ht="36.65" customHeight="1">
      <c r="B58" s="80" t="s">
        <v>661</v>
      </c>
      <c r="C58" s="103">
        <v>0</v>
      </c>
      <c r="D58" s="120">
        <f t="shared" si="4"/>
        <v>0</v>
      </c>
      <c r="E58" s="103">
        <v>0</v>
      </c>
      <c r="F58" s="103">
        <v>0</v>
      </c>
      <c r="G58" s="103">
        <v>0</v>
      </c>
      <c r="H58" s="103">
        <v>0</v>
      </c>
      <c r="I58" s="103">
        <v>0</v>
      </c>
      <c r="J58" s="198"/>
      <c r="K58" s="122" t="s">
        <v>662</v>
      </c>
    </row>
    <row r="59" spans="2:11" ht="28.5" customHeight="1">
      <c r="B59" s="1071" t="s">
        <v>663</v>
      </c>
      <c r="C59" s="1061"/>
      <c r="D59" s="1061"/>
      <c r="E59" s="1061"/>
      <c r="F59" s="1061"/>
      <c r="G59" s="1061"/>
      <c r="H59" s="1061"/>
      <c r="I59" s="1061"/>
      <c r="J59" s="1062"/>
      <c r="K59" s="122"/>
    </row>
    <row r="60" spans="2:11" ht="37" customHeight="1">
      <c r="B60" s="80" t="s">
        <v>664</v>
      </c>
      <c r="C60" s="103">
        <v>0</v>
      </c>
      <c r="D60" s="120">
        <f t="shared" si="4"/>
        <v>0</v>
      </c>
      <c r="E60" s="103">
        <v>0</v>
      </c>
      <c r="F60" s="103">
        <v>0</v>
      </c>
      <c r="G60" s="103">
        <v>0</v>
      </c>
      <c r="H60" s="103">
        <v>0</v>
      </c>
      <c r="I60" s="103">
        <v>0</v>
      </c>
      <c r="J60" s="198"/>
      <c r="K60" s="122" t="s">
        <v>665</v>
      </c>
    </row>
    <row r="61" spans="2:11" ht="37" customHeight="1">
      <c r="B61" s="80" t="s">
        <v>666</v>
      </c>
      <c r="C61" s="103">
        <v>0</v>
      </c>
      <c r="D61" s="120">
        <f t="shared" si="4"/>
        <v>0</v>
      </c>
      <c r="E61" s="103">
        <v>0</v>
      </c>
      <c r="F61" s="103">
        <v>0</v>
      </c>
      <c r="G61" s="103">
        <v>0</v>
      </c>
      <c r="H61" s="103">
        <v>0</v>
      </c>
      <c r="I61" s="103">
        <v>0</v>
      </c>
      <c r="J61" s="200" t="s">
        <v>667</v>
      </c>
      <c r="K61" s="122"/>
    </row>
    <row r="62" spans="2:11" ht="37" customHeight="1">
      <c r="B62" s="80" t="s">
        <v>668</v>
      </c>
      <c r="C62" s="103"/>
      <c r="D62" s="103"/>
      <c r="E62" s="103"/>
      <c r="F62" s="103"/>
      <c r="G62" s="103"/>
      <c r="H62" s="103"/>
      <c r="I62" s="103"/>
      <c r="J62" s="198"/>
      <c r="K62" s="122"/>
    </row>
    <row r="63" spans="2:11" s="36" customFormat="1" ht="37" customHeight="1" thickBot="1">
      <c r="B63" s="201" t="s">
        <v>669</v>
      </c>
      <c r="C63" s="202">
        <f t="shared" ref="C63:I63" si="5">SUM(C35:C61)</f>
        <v>0</v>
      </c>
      <c r="D63" s="202">
        <f t="shared" si="5"/>
        <v>0</v>
      </c>
      <c r="E63" s="202">
        <f t="shared" si="5"/>
        <v>0</v>
      </c>
      <c r="F63" s="202">
        <f t="shared" si="5"/>
        <v>0</v>
      </c>
      <c r="G63" s="202">
        <f t="shared" si="5"/>
        <v>0</v>
      </c>
      <c r="H63" s="202">
        <f t="shared" si="5"/>
        <v>0</v>
      </c>
      <c r="I63" s="202">
        <f t="shared" si="5"/>
        <v>0</v>
      </c>
      <c r="J63" s="203"/>
      <c r="K63" s="123"/>
    </row>
    <row r="64" spans="2:11" s="36" customFormat="1" ht="37" customHeight="1" thickBot="1">
      <c r="B64" s="195" t="s">
        <v>670</v>
      </c>
      <c r="C64" s="196">
        <f t="shared" ref="C64:I64" si="6">ROUND(((C32)-C63), 0)</f>
        <v>0</v>
      </c>
      <c r="D64" s="196">
        <f t="shared" si="6"/>
        <v>0</v>
      </c>
      <c r="E64" s="196">
        <f t="shared" si="6"/>
        <v>0</v>
      </c>
      <c r="F64" s="196">
        <f t="shared" si="6"/>
        <v>0</v>
      </c>
      <c r="G64" s="196">
        <f t="shared" si="6"/>
        <v>0</v>
      </c>
      <c r="H64" s="196">
        <f t="shared" si="6"/>
        <v>0</v>
      </c>
      <c r="I64" s="196">
        <f t="shared" si="6"/>
        <v>0</v>
      </c>
      <c r="J64" s="197"/>
      <c r="K64" s="123"/>
    </row>
    <row r="65" spans="2:11" ht="14.5" customHeight="1">
      <c r="B65" s="87"/>
      <c r="C65" s="87"/>
      <c r="D65" s="87"/>
      <c r="E65" s="87"/>
      <c r="F65" s="107"/>
      <c r="G65" s="87"/>
      <c r="H65" s="87"/>
      <c r="I65" s="87"/>
      <c r="J65" s="87"/>
      <c r="K65" s="87"/>
    </row>
    <row r="66" spans="2:11" ht="14.5" customHeight="1" thickBot="1">
      <c r="B66" s="87"/>
      <c r="C66" s="87"/>
      <c r="D66" s="87"/>
      <c r="E66" s="108"/>
      <c r="F66" s="107"/>
      <c r="G66" s="87"/>
      <c r="H66" s="87"/>
      <c r="I66" s="87"/>
      <c r="J66" s="87"/>
      <c r="K66" s="87"/>
    </row>
    <row r="67" spans="2:11" ht="24.65" customHeight="1" thickBot="1">
      <c r="B67" s="1064" t="s">
        <v>671</v>
      </c>
      <c r="C67" s="1065"/>
      <c r="D67" s="1065"/>
      <c r="E67" s="1065"/>
      <c r="F67" s="1065"/>
      <c r="G67" s="1066"/>
      <c r="H67" s="87"/>
      <c r="I67" s="87"/>
      <c r="J67" s="87"/>
      <c r="K67" s="87"/>
    </row>
    <row r="68" spans="2:11" ht="24.65" customHeight="1">
      <c r="B68" s="82" t="s">
        <v>672</v>
      </c>
      <c r="C68" s="1017"/>
      <c r="D68" s="1017"/>
      <c r="E68" s="1017"/>
      <c r="F68" s="1017"/>
      <c r="G68" s="1067"/>
      <c r="H68" s="87"/>
      <c r="I68" s="87"/>
      <c r="J68" s="87"/>
      <c r="K68" s="87"/>
    </row>
    <row r="69" spans="2:11" ht="24.65" customHeight="1" thickBot="1">
      <c r="B69" s="223" t="s">
        <v>673</v>
      </c>
      <c r="C69" s="363"/>
      <c r="D69" s="363"/>
      <c r="E69" s="363"/>
      <c r="F69" s="363"/>
      <c r="G69" s="364"/>
      <c r="H69" s="87"/>
      <c r="I69" s="87"/>
      <c r="J69" s="87"/>
      <c r="K69" s="87"/>
    </row>
    <row r="70" spans="2:11" ht="36.65" customHeight="1">
      <c r="B70" s="87"/>
      <c r="C70" s="87"/>
      <c r="D70" s="87"/>
      <c r="E70" s="87"/>
      <c r="F70" s="107"/>
      <c r="G70" s="87"/>
      <c r="H70" s="87"/>
      <c r="I70" s="87"/>
      <c r="J70" s="87"/>
      <c r="K70" s="87"/>
    </row>
    <row r="71" spans="2:11" ht="46.5">
      <c r="B71" s="109" t="s">
        <v>674</v>
      </c>
      <c r="C71" s="110"/>
      <c r="D71" s="110"/>
      <c r="E71" s="110"/>
      <c r="F71" s="89"/>
      <c r="G71" s="110"/>
      <c r="H71" s="110"/>
      <c r="I71" s="110"/>
      <c r="J71" s="87"/>
      <c r="K71" s="87"/>
    </row>
    <row r="72" spans="2:11" ht="15.5">
      <c r="B72" s="109" t="s">
        <v>675</v>
      </c>
      <c r="C72" s="110"/>
      <c r="D72" s="111" t="s">
        <v>591</v>
      </c>
      <c r="E72" s="111" t="s">
        <v>676</v>
      </c>
      <c r="F72" s="89"/>
      <c r="G72" s="110"/>
      <c r="H72" s="110"/>
      <c r="I72" s="110"/>
      <c r="J72" s="87"/>
      <c r="K72" s="87"/>
    </row>
    <row r="73" spans="2:11" ht="15.5">
      <c r="B73" s="110" t="s">
        <v>677</v>
      </c>
      <c r="C73" s="110"/>
      <c r="D73" s="112">
        <f>C16</f>
        <v>0</v>
      </c>
      <c r="E73" s="90">
        <f t="shared" ref="E73:E74" si="7">IFERROR(D73/D$74,0)</f>
        <v>0</v>
      </c>
      <c r="F73" s="89"/>
      <c r="G73" s="110"/>
      <c r="H73" s="110"/>
      <c r="I73" s="110"/>
      <c r="J73" s="87"/>
      <c r="K73" s="87"/>
    </row>
    <row r="74" spans="2:11" ht="15.5">
      <c r="B74" s="110" t="s">
        <v>678</v>
      </c>
      <c r="C74" s="110"/>
      <c r="D74" s="112">
        <f>E16</f>
        <v>0</v>
      </c>
      <c r="E74" s="90">
        <f t="shared" si="7"/>
        <v>0</v>
      </c>
      <c r="F74" s="89"/>
      <c r="G74" s="110"/>
      <c r="H74" s="110"/>
      <c r="I74" s="110"/>
      <c r="J74" s="87"/>
      <c r="K74" s="87"/>
    </row>
    <row r="75" spans="2:11" ht="15.5">
      <c r="B75" s="110" t="s">
        <v>593</v>
      </c>
      <c r="C75" s="110"/>
      <c r="D75" s="112">
        <f>SUM(D73:D74)</f>
        <v>0</v>
      </c>
      <c r="E75" s="90">
        <f>SUM(E73:E74)</f>
        <v>0</v>
      </c>
      <c r="F75" s="89"/>
      <c r="G75" s="110"/>
      <c r="H75" s="110"/>
      <c r="I75" s="110"/>
      <c r="J75" s="87"/>
      <c r="K75" s="87"/>
    </row>
    <row r="76" spans="2:11" ht="15.5">
      <c r="B76" s="109"/>
      <c r="C76" s="110"/>
      <c r="D76" s="110"/>
      <c r="E76" s="110"/>
      <c r="F76" s="89"/>
      <c r="G76" s="110"/>
      <c r="H76" s="110"/>
      <c r="I76" s="110"/>
      <c r="J76" s="87"/>
      <c r="K76" s="87"/>
    </row>
    <row r="77" spans="2:11" ht="31">
      <c r="B77" s="109" t="s">
        <v>679</v>
      </c>
      <c r="C77" s="110"/>
      <c r="D77" s="110"/>
      <c r="E77" s="113" t="s">
        <v>680</v>
      </c>
      <c r="F77" s="89"/>
      <c r="G77" s="110"/>
      <c r="H77" s="110"/>
      <c r="I77" s="110"/>
      <c r="J77" s="87"/>
      <c r="K77" s="87"/>
    </row>
    <row r="78" spans="2:11" ht="15.5">
      <c r="B78" s="114" t="s">
        <v>681</v>
      </c>
      <c r="C78" s="114"/>
      <c r="D78" s="91">
        <f>IFERROR(-D23/D22,0)</f>
        <v>0</v>
      </c>
      <c r="E78" s="91" t="e">
        <f t="shared" ref="E78:E88" si="8">D78/12/UNITS</f>
        <v>#DIV/0!</v>
      </c>
      <c r="F78" s="92"/>
      <c r="G78" s="92"/>
      <c r="H78" s="92"/>
      <c r="I78" s="92"/>
      <c r="J78" s="87"/>
      <c r="K78" s="87"/>
    </row>
    <row r="79" spans="2:11" ht="15.5">
      <c r="B79" s="110" t="s">
        <v>682</v>
      </c>
      <c r="C79" s="110"/>
      <c r="D79" s="115">
        <f>SUM(D22:D23)</f>
        <v>0</v>
      </c>
      <c r="E79" s="115" t="e">
        <f t="shared" si="8"/>
        <v>#DIV/0!</v>
      </c>
      <c r="F79" s="115"/>
      <c r="G79" s="115"/>
      <c r="H79" s="115"/>
      <c r="I79" s="115"/>
      <c r="J79" s="87"/>
      <c r="K79" s="87"/>
    </row>
    <row r="80" spans="2:11" ht="15.5">
      <c r="B80" s="116" t="s">
        <v>683</v>
      </c>
      <c r="C80" s="116"/>
      <c r="D80" s="117">
        <f>SUM(D25:D31)</f>
        <v>0</v>
      </c>
      <c r="E80" s="117" t="e">
        <f t="shared" si="8"/>
        <v>#DIV/0!</v>
      </c>
      <c r="F80" s="115"/>
      <c r="G80" s="115"/>
      <c r="H80" s="115"/>
      <c r="I80" s="115"/>
      <c r="J80" s="87"/>
      <c r="K80" s="87"/>
    </row>
    <row r="81" spans="2:11" ht="15.5">
      <c r="B81" s="110" t="s">
        <v>684</v>
      </c>
      <c r="C81" s="110"/>
      <c r="D81" s="115">
        <f t="shared" ref="D81" si="9">SUM(D79:D80)</f>
        <v>0</v>
      </c>
      <c r="E81" s="115" t="e">
        <f t="shared" si="8"/>
        <v>#DIV/0!</v>
      </c>
      <c r="F81" s="115"/>
      <c r="G81" s="115"/>
      <c r="H81" s="115"/>
      <c r="I81" s="115"/>
      <c r="J81" s="87"/>
      <c r="K81" s="87"/>
    </row>
    <row r="82" spans="2:11" ht="15.5">
      <c r="B82" s="114" t="s">
        <v>685</v>
      </c>
      <c r="C82" s="114"/>
      <c r="D82" s="118">
        <f>SUM(D35:D42)</f>
        <v>0</v>
      </c>
      <c r="E82" s="118" t="e">
        <f t="shared" si="8"/>
        <v>#DIV/0!</v>
      </c>
      <c r="F82" s="115"/>
      <c r="G82" s="115"/>
      <c r="H82" s="115"/>
      <c r="I82" s="115"/>
      <c r="J82" s="87"/>
      <c r="K82" s="87"/>
    </row>
    <row r="83" spans="2:11" ht="15.5">
      <c r="B83" s="110" t="s">
        <v>686</v>
      </c>
      <c r="C83" s="110"/>
      <c r="D83" s="115">
        <f>SUM(D44:D49)</f>
        <v>0</v>
      </c>
      <c r="E83" s="115" t="e">
        <f t="shared" si="8"/>
        <v>#DIV/0!</v>
      </c>
      <c r="F83" s="115"/>
      <c r="G83" s="115"/>
      <c r="H83" s="115"/>
      <c r="I83" s="115"/>
      <c r="J83" s="87"/>
      <c r="K83" s="87"/>
    </row>
    <row r="84" spans="2:11" ht="15.5">
      <c r="B84" s="110" t="s">
        <v>687</v>
      </c>
      <c r="C84" s="110"/>
      <c r="D84" s="115">
        <f>SUM(D51:D58)</f>
        <v>0</v>
      </c>
      <c r="E84" s="115" t="e">
        <f t="shared" si="8"/>
        <v>#DIV/0!</v>
      </c>
      <c r="F84" s="115"/>
      <c r="G84" s="115"/>
      <c r="H84" s="115"/>
      <c r="I84" s="115"/>
      <c r="J84" s="87"/>
      <c r="K84" s="87"/>
    </row>
    <row r="85" spans="2:11" ht="15.5">
      <c r="B85" s="110" t="s">
        <v>688</v>
      </c>
      <c r="C85" s="110"/>
      <c r="D85" s="115">
        <f>D61</f>
        <v>0</v>
      </c>
      <c r="E85" s="115" t="e">
        <f t="shared" si="8"/>
        <v>#DIV/0!</v>
      </c>
      <c r="F85" s="115"/>
      <c r="G85" s="115"/>
      <c r="H85" s="115"/>
      <c r="I85" s="115"/>
      <c r="J85" s="87"/>
      <c r="K85" s="87"/>
    </row>
    <row r="86" spans="2:11" ht="15.5">
      <c r="B86" s="116" t="s">
        <v>689</v>
      </c>
      <c r="C86" s="116"/>
      <c r="D86" s="117">
        <f>D60</f>
        <v>0</v>
      </c>
      <c r="E86" s="117" t="e">
        <f t="shared" si="8"/>
        <v>#DIV/0!</v>
      </c>
      <c r="F86" s="115"/>
      <c r="G86" s="115"/>
      <c r="H86" s="115"/>
      <c r="I86" s="115"/>
      <c r="J86" s="87"/>
      <c r="K86" s="87"/>
    </row>
    <row r="87" spans="2:11" ht="15.5">
      <c r="B87" s="116" t="s">
        <v>690</v>
      </c>
      <c r="C87" s="116"/>
      <c r="D87" s="119">
        <f>SUM(D82:D86)</f>
        <v>0</v>
      </c>
      <c r="E87" s="119" t="e">
        <f t="shared" si="8"/>
        <v>#DIV/0!</v>
      </c>
      <c r="F87" s="115"/>
      <c r="G87" s="115"/>
      <c r="H87" s="115"/>
      <c r="I87" s="115"/>
      <c r="J87" s="87"/>
      <c r="K87" s="87"/>
    </row>
    <row r="88" spans="2:11" ht="31">
      <c r="B88" s="116" t="s">
        <v>670</v>
      </c>
      <c r="C88" s="116"/>
      <c r="D88" s="119">
        <f t="shared" ref="D88" si="10">D81-D87</f>
        <v>0</v>
      </c>
      <c r="E88" s="119" t="e">
        <f t="shared" si="8"/>
        <v>#DIV/0!</v>
      </c>
      <c r="F88" s="115"/>
      <c r="G88" s="115"/>
      <c r="H88" s="115"/>
      <c r="I88" s="115"/>
      <c r="J88" s="87"/>
      <c r="K88" s="87"/>
    </row>
    <row r="89" spans="2:11" ht="15.5">
      <c r="B89" s="110"/>
      <c r="C89" s="110"/>
      <c r="D89" s="110"/>
      <c r="E89" s="110"/>
      <c r="F89" s="110"/>
      <c r="G89" s="110"/>
      <c r="H89" s="110"/>
      <c r="I89" s="110"/>
      <c r="J89" s="87"/>
      <c r="K89" s="87"/>
    </row>
    <row r="90" spans="2:11" ht="15.5">
      <c r="B90" s="110"/>
      <c r="C90" s="110"/>
      <c r="D90" s="110"/>
      <c r="E90" s="110"/>
      <c r="F90" s="89"/>
      <c r="G90" s="110"/>
      <c r="H90" s="110"/>
      <c r="I90" s="110"/>
      <c r="J90" s="87"/>
      <c r="K90" s="87"/>
    </row>
    <row r="91" spans="2:11" ht="15.5">
      <c r="B91" s="110"/>
      <c r="C91" s="110"/>
      <c r="D91" s="110"/>
      <c r="E91" s="110"/>
      <c r="F91" s="89"/>
      <c r="G91" s="110"/>
      <c r="H91" s="110"/>
      <c r="I91" s="110"/>
      <c r="J91" s="87"/>
      <c r="K91" s="87"/>
    </row>
  </sheetData>
  <sheetProtection algorithmName="SHA-512" hashValue="vdBTBCN7+XbKdou7iocQvLz6uJkc8teT0mm7oR/c6b8fEMZhAFaOF8nzRWZ+s6W4jWuwiczddgmW8N1pe8mjZA==" saltValue="r6z3m1VNVxE/4Y6wBLYJ8w==" spinCount="100000" sheet="1" objects="1" scenarios="1" formatRows="0"/>
  <mergeCells count="30">
    <mergeCell ref="B4:J4"/>
    <mergeCell ref="B18:J18"/>
    <mergeCell ref="K25:K32"/>
    <mergeCell ref="B2:K2"/>
    <mergeCell ref="C5:J5"/>
    <mergeCell ref="C6:J6"/>
    <mergeCell ref="C7:J7"/>
    <mergeCell ref="B3:J3"/>
    <mergeCell ref="I10:J10"/>
    <mergeCell ref="I11:J11"/>
    <mergeCell ref="I12:J12"/>
    <mergeCell ref="I13:J13"/>
    <mergeCell ref="I14:J14"/>
    <mergeCell ref="I15:J15"/>
    <mergeCell ref="I16:J16"/>
    <mergeCell ref="B21:J21"/>
    <mergeCell ref="B24:J24"/>
    <mergeCell ref="B8:J8"/>
    <mergeCell ref="B67:G67"/>
    <mergeCell ref="C68:G68"/>
    <mergeCell ref="C69:G69"/>
    <mergeCell ref="B17:J17"/>
    <mergeCell ref="C9:D9"/>
    <mergeCell ref="E9:F9"/>
    <mergeCell ref="B34:J34"/>
    <mergeCell ref="B43:J43"/>
    <mergeCell ref="B50:J50"/>
    <mergeCell ref="B59:J59"/>
    <mergeCell ref="B20:J20"/>
    <mergeCell ref="B33:J33"/>
  </mergeCells>
  <conditionalFormatting sqref="E26 D19:G19 E44:J44 E22:J22 G25:J26 E25:F25 J56 E27:J32 E35:J42 E52:J54 C63:D64 E46:J47 D90:F91 C35:C42 C44:C49 C51:C58 C60:C62 E57:J58 D65:F66 D70:F77 E60:J64">
    <cfRule type="expression" dxfId="21" priority="38">
      <formula>"bold"</formula>
    </cfRule>
  </conditionalFormatting>
  <conditionalFormatting sqref="C19">
    <cfRule type="expression" dxfId="20" priority="37">
      <formula>"bold"</formula>
    </cfRule>
  </conditionalFormatting>
  <conditionalFormatting sqref="E49:J49">
    <cfRule type="expression" dxfId="19" priority="36">
      <formula>"bold"</formula>
    </cfRule>
  </conditionalFormatting>
  <conditionalFormatting sqref="E51:I51">
    <cfRule type="expression" dxfId="18" priority="34">
      <formula>"bold"</formula>
    </cfRule>
  </conditionalFormatting>
  <conditionalFormatting sqref="E28:I28">
    <cfRule type="expression" dxfId="17" priority="28">
      <formula>"bold"</formula>
    </cfRule>
  </conditionalFormatting>
  <conditionalFormatting sqref="E45:J45">
    <cfRule type="expression" dxfId="16" priority="27">
      <formula>"bold"</formula>
    </cfRule>
  </conditionalFormatting>
  <conditionalFormatting sqref="E23:J23">
    <cfRule type="expression" dxfId="15" priority="26">
      <formula>"bold"</formula>
    </cfRule>
  </conditionalFormatting>
  <conditionalFormatting sqref="E56:H56">
    <cfRule type="expression" dxfId="14" priority="25">
      <formula>"bold"</formula>
    </cfRule>
  </conditionalFormatting>
  <conditionalFormatting sqref="E55:J55">
    <cfRule type="expression" dxfId="13" priority="24">
      <formula>"bold"</formula>
    </cfRule>
  </conditionalFormatting>
  <conditionalFormatting sqref="C22 C25:C31">
    <cfRule type="expression" dxfId="12" priority="23">
      <formula>"bold"</formula>
    </cfRule>
  </conditionalFormatting>
  <conditionalFormatting sqref="C28">
    <cfRule type="expression" dxfId="11" priority="21">
      <formula>"bold"</formula>
    </cfRule>
  </conditionalFormatting>
  <conditionalFormatting sqref="C23">
    <cfRule type="expression" dxfId="10" priority="20">
      <formula>"bold"</formula>
    </cfRule>
  </conditionalFormatting>
  <conditionalFormatting sqref="C32 D22:D23 D25:D32">
    <cfRule type="expression" dxfId="9" priority="19">
      <formula>"bold"</formula>
    </cfRule>
  </conditionalFormatting>
  <conditionalFormatting sqref="I56">
    <cfRule type="expression" dxfId="8" priority="14">
      <formula>"bold"</formula>
    </cfRule>
  </conditionalFormatting>
  <conditionalFormatting sqref="D62">
    <cfRule type="expression" dxfId="7" priority="9">
      <formula>"bold"</formula>
    </cfRule>
  </conditionalFormatting>
  <conditionalFormatting sqref="E48:J48">
    <cfRule type="expression" dxfId="6" priority="8">
      <formula>"bold"</formula>
    </cfRule>
  </conditionalFormatting>
  <conditionalFormatting sqref="J51">
    <cfRule type="expression" dxfId="5" priority="6">
      <formula>"bold"</formula>
    </cfRule>
  </conditionalFormatting>
  <conditionalFormatting sqref="I11:I16">
    <cfRule type="expression" dxfId="4" priority="5">
      <formula>"bold"</formula>
    </cfRule>
  </conditionalFormatting>
  <conditionalFormatting sqref="D35:D42">
    <cfRule type="expression" dxfId="3" priority="4">
      <formula>"bold"</formula>
    </cfRule>
  </conditionalFormatting>
  <conditionalFormatting sqref="D44:D49">
    <cfRule type="expression" dxfId="2" priority="3">
      <formula>"bold"</formula>
    </cfRule>
  </conditionalFormatting>
  <conditionalFormatting sqref="D51:D58">
    <cfRule type="expression" dxfId="1" priority="2">
      <formula>"bold"</formula>
    </cfRule>
  </conditionalFormatting>
  <conditionalFormatting sqref="D60:D61">
    <cfRule type="expression" dxfId="0" priority="1">
      <formula>"bold"</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F0F8-C895-4663-81E3-2A1F445330FB}">
  <sheetPr>
    <tabColor theme="1"/>
  </sheetPr>
  <dimension ref="B1:L63"/>
  <sheetViews>
    <sheetView topLeftCell="N1" workbookViewId="0">
      <selection sqref="A1:M1048576"/>
    </sheetView>
  </sheetViews>
  <sheetFormatPr defaultRowHeight="14.5"/>
  <cols>
    <col min="1" max="1" width="0" hidden="1" customWidth="1"/>
    <col min="2" max="2" width="86" hidden="1" customWidth="1"/>
    <col min="3" max="3" width="55.7265625" hidden="1" customWidth="1"/>
    <col min="4" max="4" width="21" hidden="1" customWidth="1"/>
    <col min="5" max="5" width="18.7265625" hidden="1" customWidth="1"/>
    <col min="6" max="6" width="51" hidden="1" customWidth="1"/>
    <col min="7" max="7" width="21.453125" hidden="1" customWidth="1"/>
    <col min="8" max="8" width="41.7265625" hidden="1" customWidth="1"/>
    <col min="9" max="9" width="16.7265625" hidden="1" customWidth="1"/>
    <col min="10" max="10" width="25.54296875" hidden="1" customWidth="1"/>
    <col min="11" max="11" width="44.1796875" hidden="1" customWidth="1"/>
    <col min="12" max="12" width="94.54296875" hidden="1" customWidth="1"/>
    <col min="13" max="13" width="0" hidden="1" customWidth="1"/>
  </cols>
  <sheetData>
    <row r="1" spans="2:12" ht="29">
      <c r="B1" s="1" t="s">
        <v>691</v>
      </c>
      <c r="C1" s="1" t="s">
        <v>692</v>
      </c>
      <c r="D1" s="2" t="s">
        <v>693</v>
      </c>
      <c r="E1" s="1" t="s">
        <v>694</v>
      </c>
      <c r="F1" s="1" t="s">
        <v>695</v>
      </c>
      <c r="G1" s="2" t="s">
        <v>863</v>
      </c>
      <c r="H1" s="2" t="s">
        <v>696</v>
      </c>
      <c r="I1" s="2" t="s">
        <v>697</v>
      </c>
      <c r="J1" s="2" t="s">
        <v>698</v>
      </c>
      <c r="K1" s="1"/>
      <c r="L1" s="1" t="s">
        <v>64</v>
      </c>
    </row>
    <row r="2" spans="2:12">
      <c r="B2" s="3" t="s">
        <v>14</v>
      </c>
      <c r="C2" s="3" t="s">
        <v>14</v>
      </c>
      <c r="D2" s="3" t="s">
        <v>14</v>
      </c>
      <c r="E2" s="3" t="s">
        <v>14</v>
      </c>
      <c r="F2" s="3" t="s">
        <v>14</v>
      </c>
      <c r="G2" s="3" t="s">
        <v>14</v>
      </c>
      <c r="H2" s="3" t="s">
        <v>14</v>
      </c>
      <c r="I2" s="3" t="s">
        <v>14</v>
      </c>
      <c r="J2" s="3" t="s">
        <v>14</v>
      </c>
      <c r="K2" s="3"/>
      <c r="L2" s="3" t="s">
        <v>14</v>
      </c>
    </row>
    <row r="3" spans="2:12">
      <c r="B3" t="s">
        <v>1040</v>
      </c>
      <c r="C3" s="34" t="s">
        <v>699</v>
      </c>
      <c r="D3" t="s">
        <v>844</v>
      </c>
      <c r="E3" t="s">
        <v>700</v>
      </c>
      <c r="F3" t="s">
        <v>1136</v>
      </c>
      <c r="G3" t="s">
        <v>701</v>
      </c>
      <c r="H3" s="4" t="s">
        <v>1050</v>
      </c>
      <c r="I3" s="4" t="s">
        <v>701</v>
      </c>
      <c r="J3" t="s">
        <v>702</v>
      </c>
      <c r="K3" s="26"/>
      <c r="L3" s="26" t="s">
        <v>703</v>
      </c>
    </row>
    <row r="4" spans="2:12">
      <c r="B4" t="s">
        <v>1041</v>
      </c>
      <c r="C4" s="34" t="s">
        <v>705</v>
      </c>
      <c r="D4" t="s">
        <v>711</v>
      </c>
      <c r="E4" t="s">
        <v>706</v>
      </c>
      <c r="G4" t="s">
        <v>718</v>
      </c>
      <c r="H4" t="s">
        <v>933</v>
      </c>
      <c r="I4" t="s">
        <v>707</v>
      </c>
      <c r="J4" t="s">
        <v>708</v>
      </c>
      <c r="K4" s="26"/>
      <c r="L4" s="26" t="s">
        <v>1146</v>
      </c>
    </row>
    <row r="5" spans="2:12" ht="29">
      <c r="B5" t="s">
        <v>1042</v>
      </c>
      <c r="C5" t="s">
        <v>295</v>
      </c>
      <c r="D5" t="s">
        <v>859</v>
      </c>
      <c r="E5" t="s">
        <v>828</v>
      </c>
      <c r="F5" s="3" t="s">
        <v>14</v>
      </c>
      <c r="G5" s="2" t="s">
        <v>862</v>
      </c>
      <c r="I5" t="s">
        <v>710</v>
      </c>
      <c r="J5" t="s">
        <v>711</v>
      </c>
      <c r="K5" s="26"/>
      <c r="L5" s="26" t="s">
        <v>712</v>
      </c>
    </row>
    <row r="6" spans="2:12">
      <c r="B6" t="s">
        <v>1043</v>
      </c>
      <c r="E6" t="s">
        <v>714</v>
      </c>
      <c r="F6" t="s">
        <v>1135</v>
      </c>
      <c r="G6" s="3" t="s">
        <v>14</v>
      </c>
      <c r="I6" t="s">
        <v>709</v>
      </c>
      <c r="J6" t="s">
        <v>715</v>
      </c>
      <c r="K6" s="5"/>
      <c r="L6" s="83" t="s">
        <v>926</v>
      </c>
    </row>
    <row r="7" spans="2:12">
      <c r="B7" t="s">
        <v>1044</v>
      </c>
      <c r="E7" t="s">
        <v>717</v>
      </c>
      <c r="F7" t="s">
        <v>1137</v>
      </c>
      <c r="G7" t="s">
        <v>860</v>
      </c>
      <c r="I7" t="s">
        <v>718</v>
      </c>
      <c r="J7" t="s">
        <v>709</v>
      </c>
      <c r="K7" s="5"/>
      <c r="L7" s="83" t="s">
        <v>1154</v>
      </c>
    </row>
    <row r="8" spans="2:12">
      <c r="G8" t="s">
        <v>1053</v>
      </c>
      <c r="K8" s="5"/>
      <c r="L8" s="83" t="s">
        <v>719</v>
      </c>
    </row>
    <row r="9" spans="2:12">
      <c r="G9" t="s">
        <v>1052</v>
      </c>
      <c r="K9" s="83"/>
      <c r="L9" s="83" t="s">
        <v>1148</v>
      </c>
    </row>
    <row r="10" spans="2:12">
      <c r="K10" s="83"/>
      <c r="L10" s="83" t="s">
        <v>1149</v>
      </c>
    </row>
    <row r="11" spans="2:12">
      <c r="B11" s="1" t="s">
        <v>721</v>
      </c>
      <c r="C11" s="1" t="s">
        <v>722</v>
      </c>
      <c r="D11" s="1" t="s">
        <v>723</v>
      </c>
      <c r="E11" s="1" t="s">
        <v>724</v>
      </c>
      <c r="F11" s="1" t="s">
        <v>235</v>
      </c>
      <c r="G11" s="1" t="s">
        <v>193</v>
      </c>
      <c r="H11" s="1" t="s">
        <v>194</v>
      </c>
      <c r="I11" s="1" t="s">
        <v>725</v>
      </c>
      <c r="J11" s="2" t="s">
        <v>726</v>
      </c>
      <c r="K11" s="2" t="s">
        <v>727</v>
      </c>
      <c r="L11" s="83" t="s">
        <v>720</v>
      </c>
    </row>
    <row r="12" spans="2:12">
      <c r="B12" s="3" t="s">
        <v>14</v>
      </c>
      <c r="C12" s="3" t="s">
        <v>14</v>
      </c>
      <c r="D12" s="3" t="s">
        <v>14</v>
      </c>
      <c r="E12" s="3" t="s">
        <v>14</v>
      </c>
      <c r="F12" s="3" t="s">
        <v>14</v>
      </c>
      <c r="G12" s="3" t="s">
        <v>14</v>
      </c>
      <c r="H12" s="3" t="s">
        <v>14</v>
      </c>
      <c r="I12" s="3" t="s">
        <v>14</v>
      </c>
      <c r="J12" s="3" t="s">
        <v>14</v>
      </c>
      <c r="K12" s="3" t="s">
        <v>14</v>
      </c>
    </row>
    <row r="13" spans="2:12">
      <c r="B13" t="s">
        <v>728</v>
      </c>
      <c r="C13" t="s">
        <v>729</v>
      </c>
      <c r="D13" t="s">
        <v>730</v>
      </c>
      <c r="E13" t="s">
        <v>731</v>
      </c>
      <c r="F13" t="s">
        <v>732</v>
      </c>
      <c r="G13" t="s">
        <v>733</v>
      </c>
      <c r="H13" t="s">
        <v>734</v>
      </c>
      <c r="I13" t="s">
        <v>735</v>
      </c>
      <c r="J13" t="s">
        <v>736</v>
      </c>
      <c r="K13" t="s">
        <v>737</v>
      </c>
    </row>
    <row r="14" spans="2:12">
      <c r="B14" t="s">
        <v>738</v>
      </c>
      <c r="C14" t="s">
        <v>739</v>
      </c>
      <c r="D14" t="s">
        <v>740</v>
      </c>
      <c r="E14" t="s">
        <v>741</v>
      </c>
      <c r="F14" t="s">
        <v>742</v>
      </c>
      <c r="G14" t="s">
        <v>743</v>
      </c>
      <c r="H14" t="s">
        <v>744</v>
      </c>
      <c r="I14" t="s">
        <v>745</v>
      </c>
      <c r="J14">
        <v>1</v>
      </c>
      <c r="K14" t="s">
        <v>746</v>
      </c>
    </row>
    <row r="15" spans="2:12">
      <c r="B15" t="s">
        <v>747</v>
      </c>
      <c r="C15" t="s">
        <v>748</v>
      </c>
      <c r="D15" t="s">
        <v>749</v>
      </c>
      <c r="E15" t="s">
        <v>736</v>
      </c>
      <c r="F15" t="s">
        <v>750</v>
      </c>
      <c r="G15" t="s">
        <v>751</v>
      </c>
      <c r="H15" t="s">
        <v>752</v>
      </c>
      <c r="I15" t="s">
        <v>960</v>
      </c>
      <c r="J15">
        <v>2</v>
      </c>
      <c r="K15" t="s">
        <v>753</v>
      </c>
    </row>
    <row r="16" spans="2:12">
      <c r="B16" t="s">
        <v>754</v>
      </c>
      <c r="C16" t="s">
        <v>755</v>
      </c>
      <c r="D16" t="s">
        <v>756</v>
      </c>
      <c r="G16" t="s">
        <v>757</v>
      </c>
      <c r="H16" t="s">
        <v>736</v>
      </c>
      <c r="I16" t="s">
        <v>950</v>
      </c>
      <c r="J16">
        <v>3</v>
      </c>
      <c r="K16" t="s">
        <v>962</v>
      </c>
    </row>
    <row r="17" spans="2:10">
      <c r="B17" t="s">
        <v>758</v>
      </c>
      <c r="C17" t="s">
        <v>759</v>
      </c>
      <c r="D17" t="s">
        <v>760</v>
      </c>
      <c r="G17" t="s">
        <v>736</v>
      </c>
      <c r="I17" t="s">
        <v>736</v>
      </c>
      <c r="J17">
        <v>4</v>
      </c>
    </row>
    <row r="18" spans="2:10">
      <c r="B18" t="s">
        <v>761</v>
      </c>
      <c r="J18">
        <v>5</v>
      </c>
    </row>
    <row r="19" spans="2:10">
      <c r="B19" s="1" t="s">
        <v>762</v>
      </c>
      <c r="C19" s="1" t="s">
        <v>763</v>
      </c>
      <c r="D19" s="8" t="s">
        <v>764</v>
      </c>
      <c r="E19" s="1" t="s">
        <v>765</v>
      </c>
      <c r="F19" s="1" t="s">
        <v>766</v>
      </c>
      <c r="H19" s="1" t="s">
        <v>767</v>
      </c>
      <c r="J19">
        <v>6</v>
      </c>
    </row>
    <row r="20" spans="2:10">
      <c r="B20" s="3" t="s">
        <v>14</v>
      </c>
      <c r="C20" s="3" t="s">
        <v>14</v>
      </c>
      <c r="D20" t="s">
        <v>768</v>
      </c>
      <c r="E20" t="s">
        <v>14</v>
      </c>
      <c r="F20" s="6" t="s">
        <v>769</v>
      </c>
      <c r="G20" s="6" t="s">
        <v>770</v>
      </c>
      <c r="H20" t="s">
        <v>14</v>
      </c>
      <c r="J20">
        <v>7</v>
      </c>
    </row>
    <row r="21" spans="2:10">
      <c r="B21" t="s">
        <v>736</v>
      </c>
      <c r="C21" t="s">
        <v>771</v>
      </c>
      <c r="D21" t="s">
        <v>772</v>
      </c>
      <c r="E21" t="s">
        <v>773</v>
      </c>
      <c r="F21" s="6" t="s">
        <v>14</v>
      </c>
      <c r="G21" s="6" t="s">
        <v>14</v>
      </c>
      <c r="H21" t="s">
        <v>832</v>
      </c>
      <c r="I21">
        <v>8</v>
      </c>
      <c r="J21">
        <v>8</v>
      </c>
    </row>
    <row r="22" spans="2:10">
      <c r="B22" t="s">
        <v>774</v>
      </c>
      <c r="C22" t="s">
        <v>713</v>
      </c>
      <c r="D22" t="s">
        <v>775</v>
      </c>
      <c r="E22" t="s">
        <v>776</v>
      </c>
      <c r="F22" s="7" t="s">
        <v>1203</v>
      </c>
      <c r="G22" s="7" t="s">
        <v>1203</v>
      </c>
      <c r="H22" t="s">
        <v>835</v>
      </c>
      <c r="I22">
        <v>10</v>
      </c>
      <c r="J22">
        <v>9</v>
      </c>
    </row>
    <row r="23" spans="2:10">
      <c r="B23" t="s">
        <v>495</v>
      </c>
      <c r="C23" t="s">
        <v>779</v>
      </c>
      <c r="D23" t="s">
        <v>780</v>
      </c>
      <c r="E23" t="s">
        <v>736</v>
      </c>
      <c r="F23" s="7" t="s">
        <v>777</v>
      </c>
      <c r="G23" s="7" t="s">
        <v>778</v>
      </c>
      <c r="H23" t="s">
        <v>704</v>
      </c>
      <c r="I23">
        <v>11</v>
      </c>
      <c r="J23">
        <v>10</v>
      </c>
    </row>
    <row r="24" spans="2:10">
      <c r="B24" t="s">
        <v>782</v>
      </c>
      <c r="C24" t="s">
        <v>783</v>
      </c>
      <c r="F24" s="7" t="s">
        <v>234</v>
      </c>
      <c r="G24" s="7" t="s">
        <v>781</v>
      </c>
      <c r="H24" t="s">
        <v>831</v>
      </c>
      <c r="I24">
        <v>12</v>
      </c>
      <c r="J24">
        <v>11</v>
      </c>
    </row>
    <row r="25" spans="2:10">
      <c r="B25" t="s">
        <v>786</v>
      </c>
      <c r="C25" t="s">
        <v>736</v>
      </c>
      <c r="F25" s="7" t="s">
        <v>784</v>
      </c>
      <c r="G25" s="7" t="s">
        <v>785</v>
      </c>
      <c r="H25" t="s">
        <v>716</v>
      </c>
      <c r="I25">
        <v>13</v>
      </c>
      <c r="J25">
        <v>12</v>
      </c>
    </row>
    <row r="26" spans="2:10">
      <c r="B26" t="s">
        <v>709</v>
      </c>
      <c r="C26" t="s">
        <v>295</v>
      </c>
      <c r="F26" s="7" t="s">
        <v>787</v>
      </c>
      <c r="G26" s="7" t="s">
        <v>788</v>
      </c>
      <c r="I26">
        <v>14</v>
      </c>
      <c r="J26">
        <v>13</v>
      </c>
    </row>
    <row r="27" spans="2:10">
      <c r="F27" s="7" t="s">
        <v>789</v>
      </c>
      <c r="G27" s="7" t="s">
        <v>790</v>
      </c>
      <c r="I27" t="s">
        <v>791</v>
      </c>
      <c r="J27">
        <v>14</v>
      </c>
    </row>
    <row r="28" spans="2:10">
      <c r="J28">
        <v>15</v>
      </c>
    </row>
    <row r="29" spans="2:10">
      <c r="J29">
        <v>16</v>
      </c>
    </row>
    <row r="30" spans="2:10">
      <c r="J30">
        <v>17</v>
      </c>
    </row>
    <row r="31" spans="2:10">
      <c r="J31">
        <v>18</v>
      </c>
    </row>
    <row r="32" spans="2:10">
      <c r="J32">
        <v>19</v>
      </c>
    </row>
    <row r="33" spans="2:10">
      <c r="J33">
        <v>20</v>
      </c>
    </row>
    <row r="34" spans="2:10">
      <c r="B34" s="1" t="s">
        <v>792</v>
      </c>
      <c r="C34" s="1" t="s">
        <v>793</v>
      </c>
      <c r="D34" s="1" t="s">
        <v>794</v>
      </c>
      <c r="E34" s="1" t="s">
        <v>795</v>
      </c>
      <c r="F34" s="1" t="s">
        <v>796</v>
      </c>
      <c r="G34" s="1" t="s">
        <v>797</v>
      </c>
      <c r="H34" s="1" t="s">
        <v>798</v>
      </c>
      <c r="J34">
        <v>21</v>
      </c>
    </row>
    <row r="35" spans="2:10">
      <c r="B35" s="3" t="s">
        <v>14</v>
      </c>
      <c r="C35" s="3" t="s">
        <v>14</v>
      </c>
      <c r="D35" s="3" t="s">
        <v>14</v>
      </c>
      <c r="E35" s="3" t="s">
        <v>14</v>
      </c>
      <c r="F35" s="3" t="s">
        <v>14</v>
      </c>
      <c r="G35" s="3" t="s">
        <v>14</v>
      </c>
      <c r="H35" s="3" t="s">
        <v>14</v>
      </c>
      <c r="J35">
        <v>22</v>
      </c>
    </row>
    <row r="36" spans="2:10">
      <c r="B36" t="s">
        <v>799</v>
      </c>
      <c r="C36" t="s">
        <v>1066</v>
      </c>
      <c r="D36" t="s">
        <v>728</v>
      </c>
      <c r="E36" t="s">
        <v>800</v>
      </c>
      <c r="F36" s="16" t="s">
        <v>801</v>
      </c>
      <c r="G36" t="s">
        <v>699</v>
      </c>
      <c r="H36" t="s">
        <v>832</v>
      </c>
      <c r="J36">
        <v>23</v>
      </c>
    </row>
    <row r="37" spans="2:10">
      <c r="B37" t="s">
        <v>802</v>
      </c>
      <c r="C37" t="s">
        <v>1067</v>
      </c>
      <c r="D37" t="s">
        <v>713</v>
      </c>
      <c r="E37" t="s">
        <v>803</v>
      </c>
      <c r="F37" t="s">
        <v>804</v>
      </c>
      <c r="G37" t="s">
        <v>705</v>
      </c>
      <c r="H37" t="s">
        <v>833</v>
      </c>
      <c r="J37">
        <v>24</v>
      </c>
    </row>
    <row r="38" spans="2:10">
      <c r="C38" t="s">
        <v>838</v>
      </c>
      <c r="D38" t="s">
        <v>805</v>
      </c>
      <c r="F38" t="s">
        <v>806</v>
      </c>
      <c r="G38" t="s">
        <v>807</v>
      </c>
      <c r="H38" t="s">
        <v>704</v>
      </c>
      <c r="J38">
        <v>25</v>
      </c>
    </row>
    <row r="39" spans="2:10">
      <c r="F39" t="s">
        <v>808</v>
      </c>
      <c r="H39" t="s">
        <v>834</v>
      </c>
    </row>
    <row r="40" spans="2:10">
      <c r="F40" t="s">
        <v>809</v>
      </c>
    </row>
    <row r="41" spans="2:10">
      <c r="B41" s="1" t="s">
        <v>810</v>
      </c>
      <c r="C41" s="1" t="s">
        <v>811</v>
      </c>
      <c r="D41" s="1" t="s">
        <v>812</v>
      </c>
      <c r="F41" t="s">
        <v>709</v>
      </c>
    </row>
    <row r="42" spans="2:10">
      <c r="B42" s="3" t="s">
        <v>14</v>
      </c>
      <c r="C42" s="3" t="s">
        <v>14</v>
      </c>
      <c r="D42" s="3" t="s">
        <v>14</v>
      </c>
    </row>
    <row r="43" spans="2:10">
      <c r="B43" t="s">
        <v>1030</v>
      </c>
      <c r="C43" t="s">
        <v>813</v>
      </c>
      <c r="D43" t="s">
        <v>814</v>
      </c>
    </row>
    <row r="44" spans="2:10">
      <c r="B44" t="s">
        <v>1031</v>
      </c>
      <c r="C44" t="s">
        <v>815</v>
      </c>
      <c r="D44" t="s">
        <v>816</v>
      </c>
    </row>
    <row r="45" spans="2:10">
      <c r="C45" t="s">
        <v>817</v>
      </c>
      <c r="D45" t="s">
        <v>818</v>
      </c>
    </row>
    <row r="46" spans="2:10">
      <c r="C46" t="s">
        <v>819</v>
      </c>
      <c r="D46" t="s">
        <v>820</v>
      </c>
    </row>
    <row r="47" spans="2:10">
      <c r="C47" t="s">
        <v>821</v>
      </c>
      <c r="D47" t="s">
        <v>822</v>
      </c>
    </row>
    <row r="48" spans="2:10">
      <c r="C48" t="s">
        <v>822</v>
      </c>
    </row>
    <row r="49" spans="2:6">
      <c r="B49" s="85" t="s">
        <v>936</v>
      </c>
    </row>
    <row r="50" spans="2:6">
      <c r="B50" s="84">
        <v>41640</v>
      </c>
      <c r="C50" s="86" t="s">
        <v>982</v>
      </c>
      <c r="D50" t="s">
        <v>985</v>
      </c>
      <c r="F50" s="86"/>
    </row>
    <row r="51" spans="2:6">
      <c r="B51" s="84">
        <v>49309</v>
      </c>
      <c r="C51" s="3" t="s">
        <v>14</v>
      </c>
      <c r="D51" s="3" t="s">
        <v>14</v>
      </c>
      <c r="F51" s="3"/>
    </row>
    <row r="52" spans="2:6">
      <c r="C52" t="s">
        <v>983</v>
      </c>
      <c r="D52" t="s">
        <v>986</v>
      </c>
    </row>
    <row r="53" spans="2:6">
      <c r="C53" t="s">
        <v>348</v>
      </c>
      <c r="D53" t="s">
        <v>987</v>
      </c>
    </row>
    <row r="54" spans="2:6">
      <c r="C54" t="s">
        <v>1191</v>
      </c>
      <c r="D54" t="s">
        <v>988</v>
      </c>
    </row>
    <row r="55" spans="2:6">
      <c r="C55" t="s">
        <v>1192</v>
      </c>
      <c r="D55" t="s">
        <v>709</v>
      </c>
    </row>
    <row r="56" spans="2:6">
      <c r="C56" t="s">
        <v>1095</v>
      </c>
    </row>
    <row r="57" spans="2:6">
      <c r="B57" s="1" t="s">
        <v>1058</v>
      </c>
      <c r="C57" t="s">
        <v>1180</v>
      </c>
    </row>
    <row r="58" spans="2:6">
      <c r="B58" s="3" t="s">
        <v>14</v>
      </c>
    </row>
    <row r="59" spans="2:6">
      <c r="B59" t="s">
        <v>699</v>
      </c>
      <c r="C59" s="1" t="s">
        <v>1089</v>
      </c>
    </row>
    <row r="60" spans="2:6">
      <c r="B60" t="s">
        <v>1115</v>
      </c>
      <c r="C60" s="3" t="s">
        <v>14</v>
      </c>
    </row>
    <row r="61" spans="2:6">
      <c r="B61" t="s">
        <v>1116</v>
      </c>
      <c r="C61" t="s">
        <v>1090</v>
      </c>
    </row>
    <row r="62" spans="2:6">
      <c r="C62" t="s">
        <v>1091</v>
      </c>
    </row>
    <row r="63" spans="2:6">
      <c r="C63" t="s">
        <v>1092</v>
      </c>
    </row>
  </sheetData>
  <sheetProtection algorithmName="SHA-512" hashValue="yRWW5hixdTa7Vza4yzftLGfjqk+IylKLPrkCXRwc2A2zDEzVM/3Ydcn8TpVEV7oNcgBKqwCAtkUoDAq5tG9nUg==" saltValue="jShEA2F1I1nO+1+DCWTe2Q==" spinCount="100000" sheet="1" objects="1" scenarios="1" selectLockedCells="1"/>
  <dataValidations count="1">
    <dataValidation type="list" allowBlank="1" showInputMessage="1" showErrorMessage="1" sqref="I2:J2" xr:uid="{772C220A-C098-4FB2-9364-EFB7700BBD35}">
      <formula1>$C$2:$C$5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LICE_x0020_DocID xmlns="fb7bb010-2db4-493a-8fda-461f7555ad08" xsi:nil="true"/>
    <SLICE_x0020_Revision xmlns="fb7bb010-2db4-493a-8fda-461f7555ad08" xsi:nil="true"/>
    <SLICE_x0020_Content_x0020_ID xmlns="fb7bb010-2db4-493a-8fda-461f7555ad08" xsi:nil="true"/>
    <TaxCatchAll xmlns="fb7bb010-2db4-493a-8fda-461f7555ad08">
      <Value>1</Value>
    </TaxCatchAll>
    <jad599b7e47f4dadb05516bc9738687f xmlns="4c2a07d5-3eb2-43fb-8e34-dafdd2ab9405">
      <Terms xmlns="http://schemas.microsoft.com/office/infopath/2007/PartnerControls"/>
    </jad599b7e47f4dadb05516bc9738687f>
    <f427b3346aeb40698f128069b39d09fc xmlns="4c2a07d5-3eb2-43fb-8e34-dafdd2ab9405">
      <Terms xmlns="http://schemas.microsoft.com/office/infopath/2007/PartnerControls">
        <TermInfo xmlns="http://schemas.microsoft.com/office/infopath/2007/PartnerControls">
          <TermName xmlns="http://schemas.microsoft.com/office/infopath/2007/PartnerControls">Tender</TermName>
          <TermId xmlns="http://schemas.microsoft.com/office/infopath/2007/PartnerControls">61fd9171-edf7-4a0c-b1b3-9b1251485e83</TermId>
        </TermInfo>
      </Terms>
    </f427b3346aeb40698f128069b39d09fc>
    <SLICE_x0020_Security_x0020_Group xmlns="fb7bb010-2db4-493a-8fda-461f7555ad08" xsi:nil="true"/>
    <SLICE_x0020_Author_x0020_Ref xmlns="fb7bb010-2db4-493a-8fda-461f7555ad08" xsi:nil="true"/>
    <SLICE_x0020_Doc_x0020_Account xmlns="fb7bb010-2db4-493a-8fda-461f7555ad08" xsi:nil="true"/>
    <lcf76f155ced4ddcb4097134ff3c332f xmlns="f50ec000-8db2-4d4a-908c-8e51b082b9ea">
      <Terms xmlns="http://schemas.microsoft.com/office/infopath/2007/PartnerControls"/>
    </lcf76f155ced4ddcb4097134ff3c332f>
    <SLICE_x0020_IsFinal xmlns="fb7bb010-2db4-493a-8fda-461f7555ad08" xsi:nil="true"/>
    <SLICE_x0020_System_x0020_Name xmlns="fb7bb010-2db4-493a-8fda-461f7555ad08" xsi:nil="true"/>
    <SLICE_x0020_HouseholdID xmlns="fb7bb010-2db4-493a-8fda-461f7555ad08" xsi:nil="true"/>
    <SLICE_x0020_ldcService xmlns="fb7bb010-2db4-493a-8fda-461f7555ad08" xsi:nil="true"/>
    <SLICE_x0020_ClientID xmlns="fb7bb010-2db4-493a-8fda-461f7555ad08" xsi:nil="true"/>
    <SLICE_x0020_Rev_x0020_Label xmlns="fb7bb010-2db4-493a-8fda-461f7555ad08" xsi:nil="true"/>
    <SLICE_x0020_Intake_x0020_Date xmlns="fb7bb010-2db4-493a-8fda-461f7555ad08" xsi:nil="true"/>
    <_dlc_DocId xmlns="4c2a07d5-3eb2-43fb-8e34-dafdd2ab9405">TENDERS-61623613-605841</_dlc_DocId>
    <_dlc_DocIdUrl xmlns="4c2a07d5-3eb2-43fb-8e34-dafdd2ab9405">
      <Url>https://bchmc.sharepoint.com/sites/Tenders/_layouts/15/DocIdRedir.aspx?ID=TENDERS-61623613-605841</Url>
      <Description>TENDERS-61623613-605841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CH Document" ma:contentTypeID="0x010100FD670D07A0AAF0498F7B1B382B052B10003C7B3311F63058489DFF19201BF237AF" ma:contentTypeVersion="9" ma:contentTypeDescription="" ma:contentTypeScope="" ma:versionID="ade60f396d22de96387883ed0aee1038">
  <xsd:schema xmlns:xsd="http://www.w3.org/2001/XMLSchema" xmlns:xs="http://www.w3.org/2001/XMLSchema" xmlns:p="http://schemas.microsoft.com/office/2006/metadata/properties" xmlns:ns2="fb7bb010-2db4-493a-8fda-461f7555ad08" xmlns:ns3="4c2a07d5-3eb2-43fb-8e34-dafdd2ab9405" xmlns:ns4="f50ec000-8db2-4d4a-908c-8e51b082b9ea" targetNamespace="http://schemas.microsoft.com/office/2006/metadata/properties" ma:root="true" ma:fieldsID="30951c539ad7407b1382a2cc796d710a" ns2:_="" ns3:_="" ns4:_="">
    <xsd:import namespace="fb7bb010-2db4-493a-8fda-461f7555ad08"/>
    <xsd:import namespace="4c2a07d5-3eb2-43fb-8e34-dafdd2ab9405"/>
    <xsd:import namespace="f50ec000-8db2-4d4a-908c-8e51b082b9ea"/>
    <xsd:element name="properties">
      <xsd:complexType>
        <xsd:sequence>
          <xsd:element name="documentManagement">
            <xsd:complexType>
              <xsd:all>
                <xsd:element ref="ns2:TaxCatchAll" minOccurs="0"/>
                <xsd:element ref="ns2:TaxCatchAllLabel" minOccurs="0"/>
                <xsd:element ref="ns2:SLICE_x0020_Content_x0020_ID" minOccurs="0"/>
                <xsd:element ref="ns2:SLICE_x0020_DocID" minOccurs="0"/>
                <xsd:element ref="ns2:SLICE_x0020_Revision" minOccurs="0"/>
                <xsd:element ref="ns2:SLICE_x0020_System_x0020_Name" minOccurs="0"/>
                <xsd:element ref="ns2:SLICE_x0020_ClientID" minOccurs="0"/>
                <xsd:element ref="ns2:SLICE_x0020_HouseholdID" minOccurs="0"/>
                <xsd:element ref="ns2:SLICE_x0020_Rev_x0020_Label" minOccurs="0"/>
                <xsd:element ref="ns2:SLICE_x0020_Security_x0020_Group" minOccurs="0"/>
                <xsd:element ref="ns2:SLICE_x0020_Doc_x0020_Account" minOccurs="0"/>
                <xsd:element ref="ns2:SLICE_x0020_ldcService" minOccurs="0"/>
                <xsd:element ref="ns2:SLICE_x0020_IsFinal" minOccurs="0"/>
                <xsd:element ref="ns2:SLICE_x0020_Author_x0020_Ref" minOccurs="0"/>
                <xsd:element ref="ns2:SLICE_x0020_Intake_x0020_Date" minOccurs="0"/>
                <xsd:element ref="ns3:f427b3346aeb40698f128069b39d09fc" minOccurs="0"/>
                <xsd:element ref="ns3:jad599b7e47f4dadb05516bc9738687f" minOccurs="0"/>
                <xsd:element ref="ns4:lcf76f155ced4ddcb4097134ff3c332f" minOccurs="0"/>
                <xsd:element ref="ns4:MediaServiceObjectDetectorVersions" minOccurs="0"/>
                <xsd:element ref="ns3:_dlc_DocId" minOccurs="0"/>
                <xsd:element ref="ns3:_dlc_DocIdUrl" minOccurs="0"/>
                <xsd:element ref="ns3:_dlc_DocIdPersistId"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22a131ba-3cab-4e12-b04f-e443bea336d2}" ma:internalName="TaxCatchAll" ma:showField="CatchAllData" ma:web="4c2a07d5-3eb2-43fb-8e34-dafdd2ab9405">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22a131ba-3cab-4e12-b04f-e443bea336d2}" ma:internalName="TaxCatchAllLabel" ma:readOnly="true" ma:showField="CatchAllDataLabel" ma:web="4c2a07d5-3eb2-43fb-8e34-dafdd2ab9405">
      <xsd:complexType>
        <xsd:complexContent>
          <xsd:extension base="dms:MultiChoiceLookup">
            <xsd:sequence>
              <xsd:element name="Value" type="dms:Lookup" maxOccurs="unbounded" minOccurs="0" nillable="true"/>
            </xsd:sequence>
          </xsd:extension>
        </xsd:complexContent>
      </xsd:complexType>
    </xsd:element>
    <xsd:element name="SLICE_x0020_Content_x0020_ID" ma:index="12" nillable="true" ma:displayName="SLICE Content ID" ma:internalName="SLICE_x0020_Content_x0020_ID">
      <xsd:simpleType>
        <xsd:restriction base="dms:Text">
          <xsd:maxLength value="255"/>
        </xsd:restriction>
      </xsd:simpleType>
    </xsd:element>
    <xsd:element name="SLICE_x0020_DocID" ma:index="13" nillable="true" ma:displayName="SLICE DocID" ma:internalName="SLICE_x0020_DocID">
      <xsd:simpleType>
        <xsd:restriction base="dms:Text">
          <xsd:maxLength value="255"/>
        </xsd:restriction>
      </xsd:simpleType>
    </xsd:element>
    <xsd:element name="SLICE_x0020_Revision" ma:index="14" nillable="true" ma:displayName="SLICE Revision" ma:internalName="SLICE_x0020_Revision">
      <xsd:simpleType>
        <xsd:restriction base="dms:Text">
          <xsd:maxLength value="255"/>
        </xsd:restriction>
      </xsd:simpleType>
    </xsd:element>
    <xsd:element name="SLICE_x0020_System_x0020_Name" ma:index="15" nillable="true" ma:displayName="SLICE System Name" ma:default="" ma:internalName="SLICE_x0020_System_x0020_Name">
      <xsd:simpleType>
        <xsd:restriction base="dms:Text">
          <xsd:maxLength value="255"/>
        </xsd:restriction>
      </xsd:simpleType>
    </xsd:element>
    <xsd:element name="SLICE_x0020_ClientID" ma:index="16" nillable="true" ma:displayName="SLICE ClientID" ma:default="" ma:internalName="SLICE_x0020_ClientID" ma:readOnly="false">
      <xsd:simpleType>
        <xsd:restriction base="dms:Text">
          <xsd:maxLength value="255"/>
        </xsd:restriction>
      </xsd:simpleType>
    </xsd:element>
    <xsd:element name="SLICE_x0020_HouseholdID" ma:index="17" nillable="true" ma:displayName="SLICE HouseholdID" ma:default="" ma:internalName="SLICE_x0020_HouseholdID">
      <xsd:simpleType>
        <xsd:restriction base="dms:Text">
          <xsd:maxLength value="255"/>
        </xsd:restriction>
      </xsd:simpleType>
    </xsd:element>
    <xsd:element name="SLICE_x0020_Rev_x0020_Label" ma:index="18" nillable="true" ma:displayName="SLICE Rev Label" ma:default="" ma:internalName="SLICE_x0020_Rev_x0020_Label">
      <xsd:simpleType>
        <xsd:restriction base="dms:Text">
          <xsd:maxLength value="255"/>
        </xsd:restriction>
      </xsd:simpleType>
    </xsd:element>
    <xsd:element name="SLICE_x0020_Security_x0020_Group" ma:index="19" nillable="true" ma:displayName="SLICE Security Group" ma:default="" ma:internalName="SLICE_x0020_Security_x0020_Group">
      <xsd:simpleType>
        <xsd:restriction base="dms:Text">
          <xsd:maxLength value="255"/>
        </xsd:restriction>
      </xsd:simpleType>
    </xsd:element>
    <xsd:element name="SLICE_x0020_Doc_x0020_Account" ma:index="20" nillable="true" ma:displayName="SLICE Doc Account" ma:default="" ma:internalName="SLICE_x0020_Doc_x0020_Account">
      <xsd:simpleType>
        <xsd:restriction base="dms:Text">
          <xsd:maxLength value="255"/>
        </xsd:restriction>
      </xsd:simpleType>
    </xsd:element>
    <xsd:element name="SLICE_x0020_ldcService" ma:index="21" nillable="true" ma:displayName="SLICE ldcService" ma:default="" ma:internalName="SLICE_x0020_ldcService">
      <xsd:simpleType>
        <xsd:restriction base="dms:Text">
          <xsd:maxLength value="255"/>
        </xsd:restriction>
      </xsd:simpleType>
    </xsd:element>
    <xsd:element name="SLICE_x0020_IsFinal" ma:index="22" nillable="true" ma:displayName="SLICE IsFinal" ma:default="" ma:internalName="SLICE_x0020_IsFinal">
      <xsd:simpleType>
        <xsd:restriction base="dms:Text">
          <xsd:maxLength value="255"/>
        </xsd:restriction>
      </xsd:simpleType>
    </xsd:element>
    <xsd:element name="SLICE_x0020_Author_x0020_Ref" ma:index="23" nillable="true" ma:displayName="SLICE Author Ref" ma:default="" ma:internalName="SLICE_x0020_Author_x0020_Ref">
      <xsd:simpleType>
        <xsd:restriction base="dms:Text">
          <xsd:maxLength value="255"/>
        </xsd:restriction>
      </xsd:simpleType>
    </xsd:element>
    <xsd:element name="SLICE_x0020_Intake_x0020_Date" ma:index="24" nillable="true" ma:displayName="SLICE Intake Date" ma:default="" ma:format="DateOnly" ma:internalName="SLICE_x0020_Intak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c2a07d5-3eb2-43fb-8e34-dafdd2ab9405" elementFormDefault="qualified">
    <xsd:import namespace="http://schemas.microsoft.com/office/2006/documentManagement/types"/>
    <xsd:import namespace="http://schemas.microsoft.com/office/infopath/2007/PartnerControls"/>
    <xsd:element name="f427b3346aeb40698f128069b39d09fc" ma:index="25" nillable="true" ma:taxonomy="true" ma:internalName="f427b3346aeb40698f128069b39d09fc" ma:taxonomyFieldName="BCH_x0020_Doc_x0020_Type" ma:displayName="Doc Type" ma:readOnly="false" ma:default="" ma:fieldId="{f427b334-6aeb-4069-8f12-8069b39d09fc}" ma:sspId="b133e21d-30f6-4ddd-b6bc-84003b8fc06f" ma:termSetId="024c0056-cf98-4b82-88bf-7d93d1593c06" ma:anchorId="00000000-0000-0000-0000-000000000000" ma:open="false" ma:isKeyword="false">
      <xsd:complexType>
        <xsd:sequence>
          <xsd:element ref="pc:Terms" minOccurs="0" maxOccurs="1"/>
        </xsd:sequence>
      </xsd:complexType>
    </xsd:element>
    <xsd:element name="jad599b7e47f4dadb05516bc9738687f" ma:index="26" nillable="true" ma:taxonomy="true" ma:internalName="jad599b7e47f4dadb05516bc9738687f" ma:taxonomyFieldName="RM_x0020_Tag" ma:displayName="RM Tag" ma:readOnly="false" ma:default="" ma:fieldId="{3ad599b7-e47f-4dad-b055-16bc9738687f}" ma:sspId="b133e21d-30f6-4ddd-b6bc-84003b8fc06f" ma:termSetId="f7d52f2d-a6d1-407f-a76e-2144039b7eeb" ma:anchorId="00000000-0000-0000-0000-000000000000" ma:open="false" ma:isKeyword="false">
      <xsd:complexType>
        <xsd:sequence>
          <xsd:element ref="pc:Terms" minOccurs="0" maxOccurs="1"/>
        </xsd:sequence>
      </xsd:complexType>
    </xsd:element>
    <xsd:element name="_dlc_DocId" ma:index="30" nillable="true" ma:displayName="Document ID Value" ma:description="The value of the document ID assigned to this item." ma:indexed="true"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0ec000-8db2-4d4a-908c-8e51b082b9ea" elementFormDefault="qualified">
    <xsd:import namespace="http://schemas.microsoft.com/office/2006/documentManagement/types"/>
    <xsd:import namespace="http://schemas.microsoft.com/office/infopath/2007/PartnerControls"/>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b133e21d-30f6-4ddd-b6bc-84003b8fc0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b133e21d-30f6-4ddd-b6bc-84003b8fc06f" ContentTypeId="0x010100FD670D07A0AAF0498F7B1B382B052B10" PreviousValue="false"/>
</file>

<file path=customXml/itemProps1.xml><?xml version="1.0" encoding="utf-8"?>
<ds:datastoreItem xmlns:ds="http://schemas.openxmlformats.org/officeDocument/2006/customXml" ds:itemID="{75497255-1E48-4AD8-B374-63A687485541}">
  <ds:schemaRefs>
    <ds:schemaRef ds:uri="http://schemas.microsoft.com/sharepoint/v3/contenttype/forms"/>
  </ds:schemaRefs>
</ds:datastoreItem>
</file>

<file path=customXml/itemProps2.xml><?xml version="1.0" encoding="utf-8"?>
<ds:datastoreItem xmlns:ds="http://schemas.openxmlformats.org/officeDocument/2006/customXml" ds:itemID="{4CEBB31A-C76B-450A-88ED-FEC991318085}">
  <ds:schemaRefs>
    <ds:schemaRef ds:uri="fb7bb010-2db4-493a-8fda-461f7555ad08"/>
    <ds:schemaRef ds:uri="http://purl.org/dc/dcmitype/"/>
    <ds:schemaRef ds:uri="http://purl.org/dc/elements/1.1/"/>
    <ds:schemaRef ds:uri="http://www.w3.org/XML/1998/namespace"/>
    <ds:schemaRef ds:uri="f50ec000-8db2-4d4a-908c-8e51b082b9ea"/>
    <ds:schemaRef ds:uri="4c2a07d5-3eb2-43fb-8e34-dafdd2ab9405"/>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0D03402-54CE-43AD-8241-7FB5C8C98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bb010-2db4-493a-8fda-461f7555ad08"/>
    <ds:schemaRef ds:uri="4c2a07d5-3eb2-43fb-8e34-dafdd2ab9405"/>
    <ds:schemaRef ds:uri="f50ec000-8db2-4d4a-908c-8e51b082b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A46592-1718-4B91-AE52-E7B062EA3AE2}">
  <ds:schemaRefs>
    <ds:schemaRef ds:uri="http://schemas.microsoft.com/sharepoint/events"/>
  </ds:schemaRefs>
</ds:datastoreItem>
</file>

<file path=customXml/itemProps5.xml><?xml version="1.0" encoding="utf-8"?>
<ds:datastoreItem xmlns:ds="http://schemas.openxmlformats.org/officeDocument/2006/customXml" ds:itemID="{7316DFE5-D2AC-4588-AA0A-0982193D3F9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Appendix 14A Project Profile</vt:lpstr>
      <vt:lpstr>14A Risk</vt:lpstr>
      <vt:lpstr>14A Capital Budget</vt:lpstr>
      <vt:lpstr>14A Operating Budget</vt:lpstr>
      <vt:lpstr>Validation</vt:lpstr>
      <vt:lpstr>OffReserve</vt:lpstr>
      <vt:lpstr>OnReserve</vt:lpstr>
      <vt:lpstr>'14A Capital Budget'!Print_Titles</vt:lpstr>
      <vt:lpstr>'14A Operating Budget'!UNITS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Keely McGowan</dc:creator>
  <cp:keywords/>
  <dc:description/>
  <cp:lastModifiedBy>John Wu</cp:lastModifiedBy>
  <cp:revision/>
  <dcterms:created xsi:type="dcterms:W3CDTF">2023-07-27T15:49:25Z</dcterms:created>
  <dcterms:modified xsi:type="dcterms:W3CDTF">2024-02-03T00:08:17Z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0x010100FD670D07A0AAF0498F7B1B382B052B10003C7B3311F63058489DFF19201BF237AF</vt:lpwstr>
  </property>
  <property fmtid="{D5CDD505-2E9C-101B-9397-08002B2CF9AE}" pid="3" name="BCH Doc Type">
    <vt:lpwstr>1;#Tender|61fd9171-edf7-4a0c-b1b3-9b1251485e83</vt:lpwstr>
  </property>
  <property fmtid="{D5CDD505-2E9C-101B-9397-08002B2CF9AE}" pid="4" name="BCH Topic">
    <vt:lpwstr/>
  </property>
  <property fmtid="{D5CDD505-2E9C-101B-9397-08002B2CF9AE}" pid="5" name="RM Tag">
    <vt:lpwstr/>
  </property>
  <property fmtid="{D5CDD505-2E9C-101B-9397-08002B2CF9AE}" pid="6" name="SharedWithUsers">
    <vt:lpwstr>67;#Samuel Hogg</vt:lpwstr>
  </property>
  <property fmtid="{D5CDD505-2E9C-101B-9397-08002B2CF9AE}" pid="7" name="MediaServiceImageTags">
    <vt:lpwstr/>
  </property>
  <property fmtid="{D5CDD505-2E9C-101B-9397-08002B2CF9AE}" pid="8" name="_dlc_DocIdItemGuid">
    <vt:lpwstr>eb57bd71-ab1f-49f5-b074-3c9198b72ce3</vt:lpwstr>
  </property>
</Properties>
</file>